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8640" windowHeight="4845" activeTab="2"/>
  </bookViews>
  <sheets>
    <sheet name="Cl.35" sheetId="1" r:id="rId1"/>
    <sheet name="Promoter group" sheetId="2" r:id="rId2"/>
    <sheet name="1%" sheetId="3" r:id="rId3"/>
    <sheet name="lockin" sheetId="4" r:id="rId4"/>
  </sheets>
  <externalReferences>
    <externalReference r:id="rId7"/>
  </externalReferences>
  <definedNames>
    <definedName name="_xlnm.Print_Area" localSheetId="0">'Cl.35'!#REF!</definedName>
  </definedNames>
  <calcPr fullCalcOnLoad="1"/>
</workbook>
</file>

<file path=xl/sharedStrings.xml><?xml version="1.0" encoding="utf-8"?>
<sst xmlns="http://schemas.openxmlformats.org/spreadsheetml/2006/main" count="248" uniqueCount="172">
  <si>
    <t>Category  Of  Shareholders ( Promoter / Public )</t>
  </si>
  <si>
    <t xml:space="preserve">No of  Lockin  shares </t>
  </si>
  <si>
    <t xml:space="preserve">Category  Code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</si>
  <si>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Category of  Shareholder                       </t>
  </si>
  <si>
    <t xml:space="preserve">(  I ) </t>
  </si>
  <si>
    <t xml:space="preserve">( II ) </t>
  </si>
  <si>
    <t>( III )</t>
  </si>
  <si>
    <t>(  IV )</t>
  </si>
  <si>
    <t>(  V )</t>
  </si>
  <si>
    <t>( VI )</t>
  </si>
  <si>
    <t>(  VII )</t>
  </si>
  <si>
    <t xml:space="preserve">Number  of  Shares </t>
  </si>
  <si>
    <t xml:space="preserve">As a percentage </t>
  </si>
  <si>
    <t>( IX ) = (VIII)/(IV)*100</t>
  </si>
  <si>
    <t>( VIII )</t>
  </si>
  <si>
    <t>Number of  shareholders</t>
  </si>
  <si>
    <t>Total number of  shares</t>
  </si>
  <si>
    <t>Total  shareholding as  a  percentage  of  total number of  shares</t>
  </si>
  <si>
    <t>As a percentage  of  (  A + B )</t>
  </si>
  <si>
    <t>( A )</t>
  </si>
  <si>
    <t>Shareholding  of  Promoter &amp; Promoter Group</t>
  </si>
  <si>
    <t>( 1 )</t>
  </si>
  <si>
    <t>Indian</t>
  </si>
  <si>
    <t>( a )</t>
  </si>
  <si>
    <t>Individuals / Hindu  Undivided Family</t>
  </si>
  <si>
    <t>( b )</t>
  </si>
  <si>
    <t>Central  Government / State Government(s)</t>
  </si>
  <si>
    <t xml:space="preserve">( c ) </t>
  </si>
  <si>
    <t>Bodies  Corporate</t>
  </si>
  <si>
    <t>( d )</t>
  </si>
  <si>
    <t>Financial  Institutions / Banks</t>
  </si>
  <si>
    <t>( e )</t>
  </si>
  <si>
    <t xml:space="preserve">Any Other ( specify ) </t>
  </si>
  <si>
    <t>Sub -Total  (A)(1)</t>
  </si>
  <si>
    <t>( 2 )</t>
  </si>
  <si>
    <t>Foreign</t>
  </si>
  <si>
    <t>Individuals  ( Non  Resident  Individuals / Foreign  individuals</t>
  </si>
  <si>
    <t>(  b )</t>
  </si>
  <si>
    <t>Institutions</t>
  </si>
  <si>
    <t xml:space="preserve">Any  Other  ( specify ) </t>
  </si>
  <si>
    <t>Sub -  Total ( A )( 2 )</t>
  </si>
  <si>
    <t>( B )</t>
  </si>
  <si>
    <t>Public  Shareholding</t>
  </si>
  <si>
    <t>(  a )</t>
  </si>
  <si>
    <t>Mutual  Funds /  UTI</t>
  </si>
  <si>
    <t xml:space="preserve">( b ) </t>
  </si>
  <si>
    <t>Venture Capital  Funds</t>
  </si>
  <si>
    <t xml:space="preserve">( e ) </t>
  </si>
  <si>
    <t>Insurance  Companies</t>
  </si>
  <si>
    <t xml:space="preserve">( f ) </t>
  </si>
  <si>
    <t>Foreign Institutional  Investors</t>
  </si>
  <si>
    <t xml:space="preserve">( g ) </t>
  </si>
  <si>
    <t xml:space="preserve">Foreign  Venture  Capital  Investors </t>
  </si>
  <si>
    <t>( h )</t>
  </si>
  <si>
    <t>Sub -  Total (B )( 1 )</t>
  </si>
  <si>
    <t>Non - Institutions</t>
  </si>
  <si>
    <t>I - Individual  Shareholders holding nominal  share capital  up to  Rs.1 lakh</t>
  </si>
  <si>
    <t>II - Individual  shareholders  holding  nominal  shares  capital  in  excess of  Rs.1 lakh</t>
  </si>
  <si>
    <t>Sub -  Total (B )( 2 )</t>
  </si>
  <si>
    <t>Total  (  A )  + (  B )</t>
  </si>
  <si>
    <t xml:space="preserve">( C ) </t>
  </si>
  <si>
    <t xml:space="preserve">Sr. No. </t>
  </si>
  <si>
    <t>Name  of the  Shareholder</t>
  </si>
  <si>
    <t>No.of shares</t>
  </si>
  <si>
    <t>shares as a  percentage of  total  number of shares   { I.e. Grand   total  (  A )+ (  B )+ ( C ) Indicated  in Statement  at  para  ( I ) ( a ) above  }</t>
  </si>
  <si>
    <t>Sr.No.</t>
  </si>
  <si>
    <t>( I ) ( d )</t>
  </si>
  <si>
    <t>Statement  showing  details  of  locked-in  shares .</t>
  </si>
  <si>
    <t>( II ) ( a)</t>
  </si>
  <si>
    <t>Statement  showing details fo  Depository  Receipts (  DRs ).</t>
  </si>
  <si>
    <t>Type  of  outstanding  DR ( ADRs, GDRs, SDRs, etc )</t>
  </si>
  <si>
    <t xml:space="preserve">Number  of  outstanding  DRs </t>
  </si>
  <si>
    <t xml:space="preserve">Number of  shares  underlying  outstanding   DRs </t>
  </si>
  <si>
    <t>Shares  underlying  outstanding  DRs as  a  percentage of  total number of shares  { I.e. Grand  Total ( A )+ ( B )+( C ) indicated  in  Statement at  para ( 1)( a ) above}</t>
  </si>
  <si>
    <t>( II ) ( b )</t>
  </si>
  <si>
    <t>Sr. No.</t>
  </si>
  <si>
    <t>Name  of the  DR Holder</t>
  </si>
  <si>
    <t>Type  of  outstanding  DR (  ADRs, GDRs,SDRs, etc.)</t>
  </si>
  <si>
    <t>Number of  shares underlying  outstanding   DRs</t>
  </si>
  <si>
    <t xml:space="preserve"> </t>
  </si>
  <si>
    <t xml:space="preserve">Individuals  - </t>
  </si>
  <si>
    <t>N.A.</t>
  </si>
  <si>
    <t>N. A.</t>
  </si>
  <si>
    <t>shares  are  in  excess of   1%  of  the  total  number  of shares .</t>
  </si>
  <si>
    <t xml:space="preserve">Statement showing  Holding of  Depository  Receipts ( DRs) where underlying  </t>
  </si>
  <si>
    <t xml:space="preserve">N.A. </t>
  </si>
  <si>
    <t>GRAND  TOTAL (A)+(B)+(C)</t>
  </si>
  <si>
    <t xml:space="preserve">Share  held  by  Custodians and  against which  Depository Receipts  have  been  issued  </t>
  </si>
  <si>
    <t xml:space="preserve">Shares underlying  outstanding  DRs as  a  percentage of total  number of shares {I.e.GrandTotal(A)+(B)+(C) indicated  in  Statement at  para ( 1)( a ) above} </t>
  </si>
  <si>
    <t>Total  Public Shareholding    ( B ) = ( B )  ( 1 )+ ( B )( 2 )</t>
  </si>
  <si>
    <t>Total Shareholding of Promoter and Promoter Group ( A ) = ( A )( 1 ) + ( A ) ( 2 )</t>
  </si>
  <si>
    <t>II - Clearing  Member</t>
  </si>
  <si>
    <t xml:space="preserve">Any Other                                  </t>
  </si>
  <si>
    <t xml:space="preserve">Any  Other </t>
  </si>
  <si>
    <t>Number of  shares  held  in  dematerialized form</t>
  </si>
  <si>
    <t>(VII)</t>
  </si>
  <si>
    <t>Shares pledged or otherwise encumbered</t>
  </si>
  <si>
    <t xml:space="preserve">Total </t>
  </si>
  <si>
    <t>As a percentage  of      ( A + B + C )</t>
  </si>
  <si>
    <t>II - OCBs</t>
  </si>
  <si>
    <t xml:space="preserve">I - NRI </t>
  </si>
  <si>
    <t xml:space="preserve">iv - Trust </t>
  </si>
  <si>
    <t xml:space="preserve">(c ) </t>
  </si>
  <si>
    <t xml:space="preserve">I - Directors /  Relatives </t>
  </si>
  <si>
    <t xml:space="preserve">Class  of  Security : Equity </t>
  </si>
  <si>
    <t xml:space="preserve">Partly  paid-up shares </t>
  </si>
  <si>
    <t xml:space="preserve">No.  Of  partly  paid-up shares  </t>
  </si>
  <si>
    <t xml:space="preserve">As a  % of  total  no. of  partly  paid-up  shares  </t>
  </si>
  <si>
    <t xml:space="preserve">As a  % of  total  no. of  shares  of the  company </t>
  </si>
  <si>
    <t>Held  by  Promoter/Promoters group</t>
  </si>
  <si>
    <t>Held  by  Public</t>
  </si>
  <si>
    <t xml:space="preserve">Outstanding convertible securities </t>
  </si>
  <si>
    <t>Warrants</t>
  </si>
  <si>
    <t xml:space="preserve">Total  paid-up  capital   of  the  company  assuming  full  conversion  of  warrants and convertible  securities </t>
  </si>
  <si>
    <t xml:space="preserve">( III ) (a)  Statement   showing the  voting pattern  of  shareholders, if more  than </t>
  </si>
  <si>
    <t>one  class   of  shares /  securities  is  issued  by  the    issuer .</t>
  </si>
  <si>
    <t>shares / securities  issued  only  of   one  class  (  EQUITY SHARES )</t>
  </si>
  <si>
    <t>TOTAL</t>
  </si>
  <si>
    <t>Name  of  the  Company  : KAVERI SEED COMPANY LIMITED</t>
  </si>
  <si>
    <t>G.V.BHASKAR RAO</t>
  </si>
  <si>
    <t>MADHAVI CHENNAMANENI</t>
  </si>
  <si>
    <t>PADMAJA C</t>
  </si>
  <si>
    <t>IDFC PREMIER EQUITY FUND</t>
  </si>
  <si>
    <t>RISING INDIA FOCUS FUND LTD</t>
  </si>
  <si>
    <t>RELIGARE FINVEST LTD</t>
  </si>
  <si>
    <t>SUYASH OUTSOURCING P LTD</t>
  </si>
  <si>
    <t>Scrip  code  : 532899</t>
  </si>
  <si>
    <t>Name  of  the  Scrip :  KSCL</t>
  </si>
  <si>
    <t>BENGAL FINANCE &amp; INVESTMENT PVT. LTD.</t>
  </si>
  <si>
    <t>ASHISH KACHOLIA</t>
  </si>
  <si>
    <t>( 1 ) ( a ) Statement  Showing  Shareholding   Pattern  31.12.2011</t>
  </si>
  <si>
    <t>Quarter  ended  :  31.12.2011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</si>
  <si>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</si>
  <si>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</si>
  <si>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</si>
  <si>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</si>
  <si>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</si>
  <si>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</si>
  <si>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Details of warrants</t>
  </si>
  <si>
    <t>Details of convertible
securities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</si>
  <si>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</si>
  <si>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</si>
  <si>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</si>
  <si>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Number of
convertible
securities
held</t>
  </si>
  <si>
    <t>% w.r.t
total
number of
convertible
securities
of the same
class</t>
  </si>
  <si>
    <t>(1) (b)</t>
  </si>
  <si>
    <t>Sl.No.</t>
  </si>
  <si>
    <t>Name of Shareholder</t>
  </si>
  <si>
    <t>Total Shares held</t>
  </si>
  <si>
    <t>Shares Pledged or otherwise encumbered</t>
  </si>
  <si>
    <t>Number</t>
  </si>
  <si>
    <t>As a % of grand total (A)+(B)+( C)</t>
  </si>
  <si>
    <t>As a Percentage</t>
  </si>
  <si>
    <t>As a % of grand total (A)+(B)+( C) of sub-clause (I)(a)</t>
  </si>
  <si>
    <t>(I)</t>
  </si>
  <si>
    <t>(II)</t>
  </si>
  <si>
    <t>(III)</t>
  </si>
  <si>
    <t>(IV)</t>
  </si>
  <si>
    <t>(V)</t>
  </si>
  <si>
    <t>(VI=(V)/III*100</t>
  </si>
  <si>
    <t>G.V.BHASKAR RAO(HUF)</t>
  </si>
  <si>
    <t>DR.C.GOPAL RAO</t>
  </si>
  <si>
    <t>GOUTHAREDDY SHANKER REDDY</t>
  </si>
  <si>
    <t>G.MADHUSHREE</t>
  </si>
  <si>
    <t>G.PAWAN</t>
  </si>
  <si>
    <t>R.VENU MANOHAR RAO</t>
  </si>
  <si>
    <t>G.VANAJA DEVI</t>
  </si>
  <si>
    <t>C MITHUN CHAND .</t>
  </si>
  <si>
    <t>VAMSHEEDHAR CHENNAMANENI .</t>
  </si>
  <si>
    <t>Total</t>
  </si>
  <si>
    <t>Statement showing sharheolding of persons belonging to the category Promoters and Promoter Group as on 31.12.2011</t>
  </si>
  <si>
    <t xml:space="preserve"> (I)( c ) Statement  showing   shareholding  of  persons   belonging  to  the   category  ' Public  ' and  holding   more  than  1% of the  total  number of  shares as on 31.12.2011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</si>
</sst>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0.0000E+00;\လ"/>
    <numFmt numFmtId="177" formatCode="0.0000E+00;\ᡰ"/>
    <numFmt numFmtId="178" formatCode="0.000E+00;\ᡰ"/>
    <numFmt numFmtId="179" formatCode="0.00E+00;\ᡰ"/>
    <numFmt numFmtId="180" formatCode="0.0E+00;\ᡰ"/>
    <numFmt numFmtId="181" formatCode="0E+00;\ᡰ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  <numFmt numFmtId="188" formatCode="0;[Red]0"/>
    <numFmt numFmtId="189" formatCode="0.00000;[Red]0.00000"/>
    <numFmt numFmtId="190" formatCode="0.0000;[Red]0.0000"/>
    <numFmt numFmtId="191" formatCode="0.000;[Red]0.000"/>
    <numFmt numFmtId="192" formatCode="0.00;[Red]0.00"/>
    <numFmt numFmtId="193" formatCode="0.000000;[Red]0.000000"/>
    <numFmt numFmtId="194" formatCode="0.0000000;[Red]0.00000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2" fontId="9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73" fontId="0" fillId="0" borderId="10" xfId="0" applyNumberForma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left" vertical="center"/>
    </xf>
    <xf numFmtId="173" fontId="3" fillId="0" borderId="1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\AUDIT\RASSULA\Copy%20of%20Clause35Q-Dec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1">
        <row r="69">
          <cell r="D69">
            <v>3343800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5"/>
  <sheetViews>
    <sheetView zoomScalePageLayoutView="0" workbookViewId="0" topLeftCell="A50">
      <selection activeCell="A37" sqref="A37:I63"/>
    </sheetView>
  </sheetViews>
  <sheetFormatPr defaultColWidth="9.140625" defaultRowHeight="12.75"/>
  <cols>
    <col min="1" max="1" width="7.57421875" style="0" customWidth="1"/>
    <col min="2" max="2" width="27.57421875" style="0" customWidth="1"/>
    <col min="3" max="3" width="10.140625" style="0" customWidth="1"/>
    <col min="4" max="4" width="11.8515625" style="0" customWidth="1"/>
    <col min="5" max="5" width="13.421875" style="0" customWidth="1"/>
    <col min="6" max="6" width="8.140625" style="0" customWidth="1"/>
    <col min="7" max="7" width="8.57421875" style="0" customWidth="1"/>
    <col min="8" max="8" width="6.8515625" style="0" customWidth="1"/>
    <col min="9" max="9" width="8.00390625" style="0" customWidth="1"/>
    <col min="10" max="10" width="5.8515625" style="0" customWidth="1"/>
    <col min="11" max="12" width="10.00390625" style="0" bestFit="1" customWidth="1"/>
  </cols>
  <sheetData>
    <row r="2" spans="1:9" ht="19.5" customHeight="1">
      <c r="A2" s="96" t="s">
        <v>130</v>
      </c>
      <c r="B2" s="96"/>
      <c r="C2" s="96"/>
      <c r="D2" s="96"/>
      <c r="E2" s="96"/>
      <c r="F2" s="96"/>
      <c r="G2" s="96"/>
      <c r="H2" s="96"/>
      <c r="I2" s="96"/>
    </row>
    <row r="3" spans="1:9" ht="19.5" customHeight="1">
      <c r="A3" s="96" t="s">
        <v>118</v>
      </c>
      <c r="B3" s="96"/>
      <c r="C3" s="96"/>
      <c r="D3" s="96"/>
      <c r="E3" s="96"/>
      <c r="F3" s="96"/>
      <c r="G3" s="96"/>
      <c r="H3" s="96"/>
      <c r="I3" s="96"/>
    </row>
    <row r="4" spans="1:9" ht="19.5" customHeight="1">
      <c r="A4" s="93" t="s">
        <v>126</v>
      </c>
      <c r="B4" s="93"/>
      <c r="C4" s="97" t="s">
        <v>127</v>
      </c>
      <c r="D4" s="98"/>
      <c r="E4" s="99"/>
      <c r="F4" s="95" t="s">
        <v>104</v>
      </c>
      <c r="G4" s="95"/>
      <c r="H4" s="95"/>
      <c r="I4" s="95"/>
    </row>
    <row r="5" spans="1:9" ht="19.5" customHeight="1">
      <c r="A5" s="93" t="s">
        <v>131</v>
      </c>
      <c r="B5" s="93"/>
      <c r="C5" s="94"/>
      <c r="D5" s="94"/>
      <c r="E5" s="94"/>
      <c r="F5" s="94"/>
      <c r="G5" s="94"/>
      <c r="H5" s="94"/>
      <c r="I5" s="94"/>
    </row>
    <row r="6" spans="1:9" ht="30" customHeight="1">
      <c r="A6" s="93" t="s">
        <v>105</v>
      </c>
      <c r="B6" s="93"/>
      <c r="C6" s="87" t="s">
        <v>106</v>
      </c>
      <c r="D6" s="87"/>
      <c r="E6" s="87" t="s">
        <v>107</v>
      </c>
      <c r="F6" s="87"/>
      <c r="G6" s="87" t="s">
        <v>108</v>
      </c>
      <c r="H6" s="87"/>
      <c r="I6" s="87"/>
    </row>
    <row r="7" spans="1:9" ht="19.5" customHeight="1">
      <c r="A7" s="83" t="s">
        <v>109</v>
      </c>
      <c r="B7" s="83"/>
      <c r="C7" s="84">
        <v>0</v>
      </c>
      <c r="D7" s="84"/>
      <c r="E7" s="85">
        <v>0</v>
      </c>
      <c r="F7" s="85"/>
      <c r="G7" s="85">
        <v>0</v>
      </c>
      <c r="H7" s="85"/>
      <c r="I7" s="85"/>
    </row>
    <row r="8" spans="1:9" ht="19.5" customHeight="1">
      <c r="A8" s="83" t="s">
        <v>110</v>
      </c>
      <c r="B8" s="83"/>
      <c r="C8" s="84">
        <v>0</v>
      </c>
      <c r="D8" s="84"/>
      <c r="E8" s="85">
        <v>0</v>
      </c>
      <c r="F8" s="85"/>
      <c r="G8" s="85">
        <v>0</v>
      </c>
      <c r="H8" s="85"/>
      <c r="I8" s="85"/>
    </row>
    <row r="9" spans="1:9" ht="19.5" customHeight="1">
      <c r="A9" s="88" t="s">
        <v>97</v>
      </c>
      <c r="B9" s="88"/>
      <c r="C9" s="84">
        <v>0</v>
      </c>
      <c r="D9" s="84"/>
      <c r="E9" s="85">
        <v>0</v>
      </c>
      <c r="F9" s="85"/>
      <c r="G9" s="85">
        <v>0</v>
      </c>
      <c r="H9" s="85"/>
      <c r="I9" s="85"/>
    </row>
    <row r="10" spans="1:9" ht="19.5" customHeight="1">
      <c r="A10" s="88" t="s">
        <v>111</v>
      </c>
      <c r="B10" s="88"/>
      <c r="C10" s="92"/>
      <c r="D10" s="92"/>
      <c r="E10" s="92"/>
      <c r="F10" s="92"/>
      <c r="G10" s="92"/>
      <c r="H10" s="92"/>
      <c r="I10" s="92"/>
    </row>
    <row r="11" spans="1:9" ht="19.5" customHeight="1">
      <c r="A11" s="83" t="s">
        <v>109</v>
      </c>
      <c r="B11" s="83"/>
      <c r="C11" s="84">
        <v>0</v>
      </c>
      <c r="D11" s="84"/>
      <c r="E11" s="85">
        <v>0</v>
      </c>
      <c r="F11" s="85"/>
      <c r="G11" s="85">
        <v>0</v>
      </c>
      <c r="H11" s="85"/>
      <c r="I11" s="85"/>
    </row>
    <row r="12" spans="1:9" ht="19.5" customHeight="1">
      <c r="A12" s="83" t="s">
        <v>110</v>
      </c>
      <c r="B12" s="83"/>
      <c r="C12" s="84">
        <v>0</v>
      </c>
      <c r="D12" s="84"/>
      <c r="E12" s="85">
        <v>0</v>
      </c>
      <c r="F12" s="85"/>
      <c r="G12" s="85">
        <v>0</v>
      </c>
      <c r="H12" s="85"/>
      <c r="I12" s="85"/>
    </row>
    <row r="13" spans="1:9" ht="19.5" customHeight="1">
      <c r="A13" s="88" t="s">
        <v>97</v>
      </c>
      <c r="B13" s="88"/>
      <c r="C13" s="84">
        <v>0</v>
      </c>
      <c r="D13" s="84"/>
      <c r="E13" s="85">
        <v>0</v>
      </c>
      <c r="F13" s="85"/>
      <c r="G13" s="85">
        <v>0</v>
      </c>
      <c r="H13" s="85"/>
      <c r="I13" s="85"/>
    </row>
    <row r="14" spans="1:9" ht="19.5" customHeight="1">
      <c r="A14" s="88" t="s">
        <v>112</v>
      </c>
      <c r="B14" s="88"/>
      <c r="C14" s="92"/>
      <c r="D14" s="92"/>
      <c r="E14" s="92"/>
      <c r="F14" s="92"/>
      <c r="G14" s="92"/>
      <c r="H14" s="92"/>
      <c r="I14" s="92"/>
    </row>
    <row r="15" spans="1:9" ht="19.5" customHeight="1">
      <c r="A15" s="83" t="s">
        <v>109</v>
      </c>
      <c r="B15" s="83"/>
      <c r="C15" s="84">
        <v>0</v>
      </c>
      <c r="D15" s="84"/>
      <c r="E15" s="85">
        <v>0</v>
      </c>
      <c r="F15" s="85"/>
      <c r="G15" s="85">
        <v>0</v>
      </c>
      <c r="H15" s="85"/>
      <c r="I15" s="85"/>
    </row>
    <row r="16" spans="1:9" ht="19.5" customHeight="1">
      <c r="A16" s="83" t="s">
        <v>110</v>
      </c>
      <c r="B16" s="83"/>
      <c r="C16" s="84">
        <v>0</v>
      </c>
      <c r="D16" s="84"/>
      <c r="E16" s="85">
        <v>0</v>
      </c>
      <c r="F16" s="85"/>
      <c r="G16" s="85">
        <v>0</v>
      </c>
      <c r="H16" s="85"/>
      <c r="I16" s="85"/>
    </row>
    <row r="17" spans="1:9" ht="19.5" customHeight="1">
      <c r="A17" s="88" t="s">
        <v>97</v>
      </c>
      <c r="B17" s="88"/>
      <c r="C17" s="84">
        <v>0</v>
      </c>
      <c r="D17" s="84"/>
      <c r="E17" s="85">
        <v>0</v>
      </c>
      <c r="F17" s="85"/>
      <c r="G17" s="85">
        <v>0</v>
      </c>
      <c r="H17" s="85"/>
      <c r="I17" s="85"/>
    </row>
    <row r="18" spans="1:9" ht="54" customHeight="1">
      <c r="A18" s="88" t="s">
        <v>113</v>
      </c>
      <c r="B18" s="88"/>
      <c r="C18" s="89"/>
      <c r="D18" s="90"/>
      <c r="E18" s="91"/>
      <c r="F18" s="91"/>
      <c r="G18" s="91"/>
      <c r="H18" s="91"/>
      <c r="I18" s="90"/>
    </row>
    <row r="19" spans="1:9" ht="41.25" customHeight="1">
      <c r="A19" s="86" t="s">
        <v>2</v>
      </c>
      <c r="B19" s="86" t="s">
        <v>3</v>
      </c>
      <c r="C19" s="86" t="s">
        <v>15</v>
      </c>
      <c r="D19" s="86" t="s">
        <v>16</v>
      </c>
      <c r="E19" s="86" t="s">
        <v>94</v>
      </c>
      <c r="F19" s="87" t="s">
        <v>17</v>
      </c>
      <c r="G19" s="87"/>
      <c r="H19" s="87" t="s">
        <v>96</v>
      </c>
      <c r="I19" s="87"/>
    </row>
    <row r="20" spans="1:9" ht="63.75">
      <c r="A20" s="86"/>
      <c r="B20" s="86"/>
      <c r="C20" s="86"/>
      <c r="D20" s="86"/>
      <c r="E20" s="86"/>
      <c r="F20" s="33" t="s">
        <v>18</v>
      </c>
      <c r="G20" s="33" t="s">
        <v>98</v>
      </c>
      <c r="H20" s="33" t="s">
        <v>11</v>
      </c>
      <c r="I20" s="33" t="s">
        <v>12</v>
      </c>
    </row>
    <row r="21" spans="1:9" ht="38.25">
      <c r="A21" s="31" t="s">
        <v>4</v>
      </c>
      <c r="B21" s="31" t="s">
        <v>5</v>
      </c>
      <c r="C21" s="31" t="s">
        <v>6</v>
      </c>
      <c r="D21" s="31" t="s">
        <v>7</v>
      </c>
      <c r="E21" s="31" t="s">
        <v>8</v>
      </c>
      <c r="F21" s="32" t="s">
        <v>9</v>
      </c>
      <c r="G21" s="32" t="s">
        <v>10</v>
      </c>
      <c r="H21" s="32" t="s">
        <v>14</v>
      </c>
      <c r="I21" s="32" t="s">
        <v>13</v>
      </c>
    </row>
    <row r="22" spans="1:9" ht="25.5">
      <c r="A22" s="2" t="s">
        <v>19</v>
      </c>
      <c r="B22" s="34" t="s">
        <v>20</v>
      </c>
      <c r="C22" s="35"/>
      <c r="D22" s="35"/>
      <c r="E22" s="35"/>
      <c r="F22" s="35"/>
      <c r="G22" s="35"/>
      <c r="H22" s="21" t="s">
        <v>79</v>
      </c>
      <c r="I22" s="21"/>
    </row>
    <row r="23" spans="1:9" ht="12.75">
      <c r="A23" s="4" t="s">
        <v>21</v>
      </c>
      <c r="B23" s="36" t="s">
        <v>22</v>
      </c>
      <c r="C23" s="35"/>
      <c r="D23" s="35"/>
      <c r="E23" s="35"/>
      <c r="F23" s="35"/>
      <c r="G23" s="35"/>
      <c r="H23" s="21" t="s">
        <v>79</v>
      </c>
      <c r="I23" s="21"/>
    </row>
    <row r="24" spans="1:9" ht="25.5">
      <c r="A24" s="37" t="s">
        <v>23</v>
      </c>
      <c r="B24" s="38" t="s">
        <v>24</v>
      </c>
      <c r="C24" s="37">
        <v>12</v>
      </c>
      <c r="D24" s="37">
        <v>8852774</v>
      </c>
      <c r="E24" s="39">
        <v>8840274</v>
      </c>
      <c r="F24" s="40">
        <v>64.61</v>
      </c>
      <c r="G24" s="40">
        <v>64.61</v>
      </c>
      <c r="H24" s="37">
        <v>0</v>
      </c>
      <c r="I24" s="40">
        <v>0</v>
      </c>
    </row>
    <row r="25" spans="1:9" ht="25.5">
      <c r="A25" s="37" t="s">
        <v>25</v>
      </c>
      <c r="B25" s="41" t="s">
        <v>26</v>
      </c>
      <c r="C25" s="37">
        <v>0</v>
      </c>
      <c r="D25" s="37">
        <v>0</v>
      </c>
      <c r="E25" s="37">
        <v>0</v>
      </c>
      <c r="F25" s="40">
        <f>D25/$D$63*100</f>
        <v>0</v>
      </c>
      <c r="G25" s="40">
        <f>D25/$D$63*100</f>
        <v>0</v>
      </c>
      <c r="H25" s="37">
        <v>0</v>
      </c>
      <c r="I25" s="40">
        <v>0</v>
      </c>
    </row>
    <row r="26" spans="1:9" ht="12.75">
      <c r="A26" s="21" t="s">
        <v>27</v>
      </c>
      <c r="B26" s="35" t="s">
        <v>28</v>
      </c>
      <c r="C26" s="37">
        <v>0</v>
      </c>
      <c r="D26" s="37">
        <v>0</v>
      </c>
      <c r="E26" s="37">
        <v>0</v>
      </c>
      <c r="F26" s="40">
        <v>0</v>
      </c>
      <c r="G26" s="40">
        <v>0</v>
      </c>
      <c r="H26" s="37">
        <v>0</v>
      </c>
      <c r="I26" s="40">
        <v>0</v>
      </c>
    </row>
    <row r="27" spans="1:9" ht="12.75">
      <c r="A27" s="37" t="s">
        <v>29</v>
      </c>
      <c r="B27" s="38" t="s">
        <v>30</v>
      </c>
      <c r="C27" s="37">
        <v>0</v>
      </c>
      <c r="D27" s="37">
        <v>0</v>
      </c>
      <c r="E27" s="37">
        <v>0</v>
      </c>
      <c r="F27" s="40">
        <f>D27/$D$63*100</f>
        <v>0</v>
      </c>
      <c r="G27" s="40">
        <f>D27/$D$63*100</f>
        <v>0</v>
      </c>
      <c r="H27" s="37">
        <v>0</v>
      </c>
      <c r="I27" s="40">
        <v>0</v>
      </c>
    </row>
    <row r="28" spans="1:9" ht="12.75">
      <c r="A28" s="21" t="s">
        <v>31</v>
      </c>
      <c r="B28" s="35" t="s">
        <v>32</v>
      </c>
      <c r="C28" s="37">
        <v>0</v>
      </c>
      <c r="D28" s="37">
        <v>0</v>
      </c>
      <c r="E28" s="37">
        <v>0</v>
      </c>
      <c r="F28" s="40">
        <f>D28/$D$63*100</f>
        <v>0</v>
      </c>
      <c r="G28" s="40">
        <f>D28/$D$63*100</f>
        <v>0</v>
      </c>
      <c r="H28" s="37">
        <v>0</v>
      </c>
      <c r="I28" s="40">
        <v>0</v>
      </c>
    </row>
    <row r="29" spans="1:9" ht="12.75">
      <c r="A29" s="21"/>
      <c r="B29" s="36" t="s">
        <v>33</v>
      </c>
      <c r="C29" s="2">
        <f>SUM(C24:C28)</f>
        <v>12</v>
      </c>
      <c r="D29" s="2">
        <f>SUM(D24:D28)</f>
        <v>8852774</v>
      </c>
      <c r="E29" s="2">
        <f>SUM(E24:E28)</f>
        <v>8840274</v>
      </c>
      <c r="F29" s="43">
        <v>64.61</v>
      </c>
      <c r="G29" s="43">
        <v>64.61</v>
      </c>
      <c r="H29" s="42">
        <v>0</v>
      </c>
      <c r="I29" s="43">
        <v>0</v>
      </c>
    </row>
    <row r="30" spans="1:9" ht="12.75">
      <c r="A30" s="9" t="s">
        <v>34</v>
      </c>
      <c r="B30" s="36" t="s">
        <v>35</v>
      </c>
      <c r="C30" s="37"/>
      <c r="D30" s="37"/>
      <c r="E30" s="37"/>
      <c r="F30" s="37"/>
      <c r="G30" s="37"/>
      <c r="H30" s="21" t="s">
        <v>79</v>
      </c>
      <c r="I30" s="21"/>
    </row>
    <row r="31" spans="1:9" ht="25.5">
      <c r="A31" s="37" t="s">
        <v>23</v>
      </c>
      <c r="B31" s="38" t="s">
        <v>36</v>
      </c>
      <c r="C31" s="37">
        <v>0</v>
      </c>
      <c r="D31" s="37">
        <v>0</v>
      </c>
      <c r="E31" s="37">
        <v>0</v>
      </c>
      <c r="F31" s="40">
        <f>D31/$D$63*100</f>
        <v>0</v>
      </c>
      <c r="G31" s="40">
        <f>D31/$D$63*100</f>
        <v>0</v>
      </c>
      <c r="H31" s="37">
        <v>0</v>
      </c>
      <c r="I31" s="40">
        <v>0</v>
      </c>
    </row>
    <row r="32" spans="1:9" ht="12.75">
      <c r="A32" s="21" t="s">
        <v>37</v>
      </c>
      <c r="B32" s="35" t="s">
        <v>28</v>
      </c>
      <c r="C32" s="37">
        <v>0</v>
      </c>
      <c r="D32" s="37">
        <v>0</v>
      </c>
      <c r="E32" s="37">
        <v>0</v>
      </c>
      <c r="F32" s="40">
        <f>D32/$D$63*100</f>
        <v>0</v>
      </c>
      <c r="G32" s="40">
        <f>D32/$D$63*100</f>
        <v>0</v>
      </c>
      <c r="H32" s="37">
        <v>0</v>
      </c>
      <c r="I32" s="40">
        <v>0</v>
      </c>
    </row>
    <row r="33" spans="1:9" ht="12.75">
      <c r="A33" s="21" t="s">
        <v>27</v>
      </c>
      <c r="B33" s="35" t="s">
        <v>38</v>
      </c>
      <c r="C33" s="37">
        <v>0</v>
      </c>
      <c r="D33" s="37">
        <v>0</v>
      </c>
      <c r="E33" s="37">
        <v>0</v>
      </c>
      <c r="F33" s="40">
        <f>D33/$D$63*100</f>
        <v>0</v>
      </c>
      <c r="G33" s="40">
        <f>D33/$D$63*100</f>
        <v>0</v>
      </c>
      <c r="H33" s="37">
        <v>0</v>
      </c>
      <c r="I33" s="40">
        <v>0</v>
      </c>
    </row>
    <row r="34" spans="1:9" ht="12.75">
      <c r="A34" s="21" t="s">
        <v>29</v>
      </c>
      <c r="B34" s="35" t="s">
        <v>39</v>
      </c>
      <c r="C34" s="37">
        <v>0</v>
      </c>
      <c r="D34" s="37">
        <v>0</v>
      </c>
      <c r="E34" s="37">
        <v>0</v>
      </c>
      <c r="F34" s="40">
        <f>D34/$D$63*100</f>
        <v>0</v>
      </c>
      <c r="G34" s="40">
        <f>D34/$D$63*100</f>
        <v>0</v>
      </c>
      <c r="H34" s="37">
        <v>0</v>
      </c>
      <c r="I34" s="40">
        <v>0</v>
      </c>
    </row>
    <row r="35" spans="1:9" ht="12.75">
      <c r="A35" s="21"/>
      <c r="B35" s="36" t="s">
        <v>40</v>
      </c>
      <c r="C35" s="2">
        <f>SUM(C31:C34)</f>
        <v>0</v>
      </c>
      <c r="D35" s="2">
        <f>SUM(D31:D34)</f>
        <v>0</v>
      </c>
      <c r="E35" s="2">
        <f>SUM(E31:E34)</f>
        <v>0</v>
      </c>
      <c r="F35" s="40">
        <f>D35/$D$63*100</f>
        <v>0</v>
      </c>
      <c r="G35" s="40">
        <f>D35/$D$63*100</f>
        <v>0</v>
      </c>
      <c r="H35" s="43">
        <f>SUM(H31:H34)</f>
        <v>0</v>
      </c>
      <c r="I35" s="43">
        <f>SUM(I31:I34)</f>
        <v>0</v>
      </c>
    </row>
    <row r="36" spans="1:9" ht="51">
      <c r="A36" s="21"/>
      <c r="B36" s="31" t="s">
        <v>90</v>
      </c>
      <c r="C36" s="2">
        <f>C29+C35</f>
        <v>12</v>
      </c>
      <c r="D36" s="2">
        <f>D29+D35</f>
        <v>8852774</v>
      </c>
      <c r="E36" s="2">
        <f>E29+E35</f>
        <v>8840274</v>
      </c>
      <c r="F36" s="43">
        <v>64.61</v>
      </c>
      <c r="G36" s="43">
        <v>64.61</v>
      </c>
      <c r="H36" s="43">
        <f>H29+H35</f>
        <v>0</v>
      </c>
      <c r="I36" s="43">
        <f>I29+I35</f>
        <v>0</v>
      </c>
    </row>
    <row r="37" spans="1:9" ht="12.75">
      <c r="A37" s="10" t="s">
        <v>41</v>
      </c>
      <c r="B37" s="36" t="s">
        <v>42</v>
      </c>
      <c r="C37" s="37"/>
      <c r="D37" s="37"/>
      <c r="E37" s="37"/>
      <c r="F37" s="37"/>
      <c r="G37" s="37"/>
      <c r="H37" s="21" t="s">
        <v>79</v>
      </c>
      <c r="I37" s="21"/>
    </row>
    <row r="38" spans="1:9" ht="12.75">
      <c r="A38" s="4" t="s">
        <v>21</v>
      </c>
      <c r="B38" s="36" t="s">
        <v>38</v>
      </c>
      <c r="C38" s="37"/>
      <c r="D38" s="37"/>
      <c r="E38" s="37"/>
      <c r="F38" s="37"/>
      <c r="G38" s="37"/>
      <c r="H38" s="21" t="s">
        <v>79</v>
      </c>
      <c r="I38" s="21"/>
    </row>
    <row r="39" spans="1:9" ht="12.75">
      <c r="A39" s="21" t="s">
        <v>43</v>
      </c>
      <c r="B39" s="35" t="s">
        <v>44</v>
      </c>
      <c r="C39" s="37">
        <v>10</v>
      </c>
      <c r="D39" s="37">
        <v>1477914</v>
      </c>
      <c r="E39" s="37">
        <v>1477914</v>
      </c>
      <c r="F39" s="40">
        <v>10.79</v>
      </c>
      <c r="G39" s="40">
        <v>10.79</v>
      </c>
      <c r="H39" s="37">
        <v>0</v>
      </c>
      <c r="I39" s="40">
        <v>0</v>
      </c>
    </row>
    <row r="40" spans="1:9" ht="12.75">
      <c r="A40" s="37" t="s">
        <v>45</v>
      </c>
      <c r="B40" s="38" t="s">
        <v>30</v>
      </c>
      <c r="C40" s="37">
        <v>2</v>
      </c>
      <c r="D40" s="37">
        <v>23400</v>
      </c>
      <c r="E40" s="37">
        <v>23400</v>
      </c>
      <c r="F40" s="40">
        <v>0.17</v>
      </c>
      <c r="G40" s="40">
        <v>0.17079</v>
      </c>
      <c r="H40" s="37">
        <v>0</v>
      </c>
      <c r="I40" s="40">
        <v>0</v>
      </c>
    </row>
    <row r="41" spans="1:9" ht="25.5">
      <c r="A41" s="37" t="s">
        <v>27</v>
      </c>
      <c r="B41" s="38" t="s">
        <v>26</v>
      </c>
      <c r="C41" s="37">
        <v>0</v>
      </c>
      <c r="D41" s="37">
        <v>0</v>
      </c>
      <c r="E41" s="37">
        <v>0</v>
      </c>
      <c r="F41" s="40">
        <f>D41/$D$63*100</f>
        <v>0</v>
      </c>
      <c r="G41" s="40">
        <f>D41/$D$63*100</f>
        <v>0</v>
      </c>
      <c r="H41" s="37">
        <v>0</v>
      </c>
      <c r="I41" s="40">
        <v>0</v>
      </c>
    </row>
    <row r="42" spans="1:9" ht="12.75">
      <c r="A42" s="21" t="s">
        <v>29</v>
      </c>
      <c r="B42" s="35" t="s">
        <v>46</v>
      </c>
      <c r="C42" s="37">
        <v>0</v>
      </c>
      <c r="D42" s="37">
        <v>0</v>
      </c>
      <c r="E42" s="37">
        <v>0</v>
      </c>
      <c r="F42" s="40">
        <f>D42/$D$63*100</f>
        <v>0</v>
      </c>
      <c r="G42" s="40">
        <f>D42/$D$63*100</f>
        <v>0</v>
      </c>
      <c r="H42" s="37">
        <v>0</v>
      </c>
      <c r="I42" s="40">
        <v>0</v>
      </c>
    </row>
    <row r="43" spans="1:9" ht="12.75">
      <c r="A43" s="21" t="s">
        <v>47</v>
      </c>
      <c r="B43" s="35" t="s">
        <v>48</v>
      </c>
      <c r="C43" s="37">
        <v>0</v>
      </c>
      <c r="D43" s="37">
        <v>0</v>
      </c>
      <c r="E43" s="37">
        <v>0</v>
      </c>
      <c r="F43" s="40">
        <f>D43/$D$63*100</f>
        <v>0</v>
      </c>
      <c r="G43" s="40">
        <f>D43/$D$63*100</f>
        <v>0</v>
      </c>
      <c r="H43" s="37">
        <v>0</v>
      </c>
      <c r="I43" s="40">
        <v>0</v>
      </c>
    </row>
    <row r="44" spans="1:9" ht="12.75">
      <c r="A44" s="37" t="s">
        <v>49</v>
      </c>
      <c r="B44" s="38" t="s">
        <v>50</v>
      </c>
      <c r="C44" s="37">
        <v>7</v>
      </c>
      <c r="D44" s="37">
        <v>467430</v>
      </c>
      <c r="E44" s="37">
        <v>467430</v>
      </c>
      <c r="F44" s="40">
        <v>3.41</v>
      </c>
      <c r="G44" s="40">
        <v>3.41</v>
      </c>
      <c r="H44" s="37">
        <v>0</v>
      </c>
      <c r="I44" s="40">
        <v>0</v>
      </c>
    </row>
    <row r="45" spans="1:9" ht="25.5">
      <c r="A45" s="37" t="s">
        <v>51</v>
      </c>
      <c r="B45" s="38" t="s">
        <v>52</v>
      </c>
      <c r="C45" s="37">
        <v>0</v>
      </c>
      <c r="D45" s="37">
        <v>0</v>
      </c>
      <c r="E45" s="37">
        <v>0</v>
      </c>
      <c r="F45" s="40">
        <f>D45/$D$63*100</f>
        <v>0</v>
      </c>
      <c r="G45" s="40">
        <f>D45/$D$63*100</f>
        <v>0</v>
      </c>
      <c r="H45" s="37">
        <v>0</v>
      </c>
      <c r="I45" s="40">
        <v>0</v>
      </c>
    </row>
    <row r="46" spans="1:9" ht="12.75">
      <c r="A46" s="21" t="s">
        <v>53</v>
      </c>
      <c r="B46" s="35" t="s">
        <v>93</v>
      </c>
      <c r="C46" s="37">
        <v>0</v>
      </c>
      <c r="D46" s="37">
        <v>0</v>
      </c>
      <c r="E46" s="37">
        <v>0</v>
      </c>
      <c r="F46" s="40">
        <f>D46/$D$63*100</f>
        <v>0</v>
      </c>
      <c r="G46" s="40">
        <f>D46/$D$63*100</f>
        <v>0</v>
      </c>
      <c r="H46" s="37">
        <v>0</v>
      </c>
      <c r="I46" s="40">
        <v>0</v>
      </c>
    </row>
    <row r="47" spans="1:9" ht="12.75">
      <c r="A47" s="21"/>
      <c r="B47" s="36" t="s">
        <v>54</v>
      </c>
      <c r="C47" s="2">
        <f>SUM(C38:C46)</f>
        <v>19</v>
      </c>
      <c r="D47" s="2">
        <f>SUM(D38:D46)</f>
        <v>1968744</v>
      </c>
      <c r="E47" s="2">
        <f>SUM(E38:E46)</f>
        <v>1968744</v>
      </c>
      <c r="F47" s="43">
        <v>14.37</v>
      </c>
      <c r="G47" s="43">
        <v>14.37</v>
      </c>
      <c r="H47" s="42">
        <f>SUM(H38:H46)</f>
        <v>0</v>
      </c>
      <c r="I47" s="43">
        <f>SUM(I38:I46)</f>
        <v>0</v>
      </c>
    </row>
    <row r="48" spans="1:9" ht="12.75">
      <c r="A48" s="4" t="s">
        <v>34</v>
      </c>
      <c r="B48" s="36" t="s">
        <v>55</v>
      </c>
      <c r="C48" s="37" t="s">
        <v>79</v>
      </c>
      <c r="D48" s="37" t="s">
        <v>79</v>
      </c>
      <c r="E48" s="37"/>
      <c r="F48" s="37"/>
      <c r="G48" s="37"/>
      <c r="H48" s="21" t="s">
        <v>79</v>
      </c>
      <c r="I48" s="21"/>
    </row>
    <row r="49" spans="1:9" ht="12.75">
      <c r="A49" s="21" t="s">
        <v>23</v>
      </c>
      <c r="B49" s="35" t="s">
        <v>28</v>
      </c>
      <c r="C49" s="37">
        <v>205</v>
      </c>
      <c r="D49" s="37">
        <v>1329870</v>
      </c>
      <c r="E49" s="37">
        <v>1329870</v>
      </c>
      <c r="F49" s="40">
        <v>9.71</v>
      </c>
      <c r="G49" s="40">
        <v>9.71</v>
      </c>
      <c r="H49" s="37">
        <v>0</v>
      </c>
      <c r="I49" s="40">
        <v>0</v>
      </c>
    </row>
    <row r="50" spans="1:9" ht="12.75">
      <c r="A50" s="21" t="s">
        <v>25</v>
      </c>
      <c r="B50" s="35" t="s">
        <v>80</v>
      </c>
      <c r="C50" s="37" t="s">
        <v>79</v>
      </c>
      <c r="D50" s="37" t="s">
        <v>79</v>
      </c>
      <c r="E50" s="37" t="s">
        <v>79</v>
      </c>
      <c r="F50" s="40" t="s">
        <v>79</v>
      </c>
      <c r="G50" s="40" t="s">
        <v>79</v>
      </c>
      <c r="H50" s="21" t="s">
        <v>79</v>
      </c>
      <c r="I50" s="21"/>
    </row>
    <row r="51" spans="1:9" ht="38.25">
      <c r="A51" s="21"/>
      <c r="B51" s="39" t="s">
        <v>56</v>
      </c>
      <c r="C51" s="37">
        <v>3365</v>
      </c>
      <c r="D51" s="37">
        <v>866802</v>
      </c>
      <c r="E51" s="37">
        <v>839974</v>
      </c>
      <c r="F51" s="40">
        <v>6.32</v>
      </c>
      <c r="G51" s="40">
        <v>6.32</v>
      </c>
      <c r="H51" s="37">
        <v>0</v>
      </c>
      <c r="I51" s="40">
        <v>0</v>
      </c>
    </row>
    <row r="52" spans="1:9" ht="51">
      <c r="A52" s="21"/>
      <c r="B52" s="39" t="s">
        <v>57</v>
      </c>
      <c r="C52" s="37">
        <v>14</v>
      </c>
      <c r="D52" s="37">
        <v>650957</v>
      </c>
      <c r="E52" s="37">
        <v>650957</v>
      </c>
      <c r="F52" s="40">
        <v>4.75</v>
      </c>
      <c r="G52" s="40">
        <v>4.75</v>
      </c>
      <c r="H52" s="37">
        <v>0</v>
      </c>
      <c r="I52" s="40">
        <v>0</v>
      </c>
    </row>
    <row r="53" spans="1:9" ht="12.75">
      <c r="A53" s="37" t="s">
        <v>102</v>
      </c>
      <c r="B53" s="38" t="s">
        <v>92</v>
      </c>
      <c r="C53" s="37" t="s">
        <v>79</v>
      </c>
      <c r="D53" s="37" t="s">
        <v>79</v>
      </c>
      <c r="E53" s="37" t="s">
        <v>79</v>
      </c>
      <c r="F53" s="40" t="s">
        <v>79</v>
      </c>
      <c r="G53" s="40" t="s">
        <v>79</v>
      </c>
      <c r="H53" s="21" t="s">
        <v>79</v>
      </c>
      <c r="I53" s="21"/>
    </row>
    <row r="54" spans="1:9" ht="12.75">
      <c r="A54" s="37"/>
      <c r="B54" s="38" t="s">
        <v>103</v>
      </c>
      <c r="C54" s="37">
        <v>0</v>
      </c>
      <c r="D54" s="37">
        <v>0</v>
      </c>
      <c r="E54" s="37">
        <v>0</v>
      </c>
      <c r="F54" s="40">
        <f>D54/$D$63*100</f>
        <v>0</v>
      </c>
      <c r="G54" s="40">
        <f>D54/$D$63*100</f>
        <v>0</v>
      </c>
      <c r="H54" s="21">
        <v>0</v>
      </c>
      <c r="I54" s="40">
        <v>0</v>
      </c>
    </row>
    <row r="55" spans="1:9" ht="12.75">
      <c r="A55" s="37"/>
      <c r="B55" s="38" t="s">
        <v>100</v>
      </c>
      <c r="C55" s="37">
        <v>78</v>
      </c>
      <c r="D55" s="37">
        <v>28178</v>
      </c>
      <c r="E55" s="37">
        <v>28178</v>
      </c>
      <c r="F55" s="40">
        <v>0.2</v>
      </c>
      <c r="G55" s="40">
        <v>0.2</v>
      </c>
      <c r="H55" s="21">
        <v>0</v>
      </c>
      <c r="I55" s="40">
        <v>0</v>
      </c>
    </row>
    <row r="56" spans="1:9" ht="12.75">
      <c r="A56" s="37"/>
      <c r="B56" s="38" t="s">
        <v>99</v>
      </c>
      <c r="C56" s="37">
        <v>0</v>
      </c>
      <c r="D56" s="37">
        <v>0</v>
      </c>
      <c r="E56" s="37">
        <v>0</v>
      </c>
      <c r="F56" s="40">
        <v>0</v>
      </c>
      <c r="G56" s="40">
        <v>0</v>
      </c>
      <c r="H56" s="21">
        <v>0</v>
      </c>
      <c r="I56" s="40">
        <v>0</v>
      </c>
    </row>
    <row r="57" spans="1:9" ht="12.75">
      <c r="A57" s="37"/>
      <c r="B57" s="38" t="s">
        <v>91</v>
      </c>
      <c r="C57" s="37">
        <v>21</v>
      </c>
      <c r="D57" s="37">
        <v>4859</v>
      </c>
      <c r="E57" s="37">
        <v>4859</v>
      </c>
      <c r="F57" s="40">
        <v>0.04</v>
      </c>
      <c r="G57" s="40">
        <v>0.04</v>
      </c>
      <c r="H57" s="21">
        <v>0</v>
      </c>
      <c r="I57" s="40">
        <v>0</v>
      </c>
    </row>
    <row r="58" spans="1:9" ht="12.75">
      <c r="A58" s="37"/>
      <c r="B58" s="38" t="s">
        <v>101</v>
      </c>
      <c r="C58" s="37">
        <v>0</v>
      </c>
      <c r="D58" s="37">
        <v>0</v>
      </c>
      <c r="E58" s="37">
        <v>0</v>
      </c>
      <c r="F58" s="40">
        <v>0</v>
      </c>
      <c r="G58" s="40">
        <v>0</v>
      </c>
      <c r="H58" s="21">
        <v>0</v>
      </c>
      <c r="I58" s="40">
        <v>0</v>
      </c>
    </row>
    <row r="59" spans="1:9" ht="12.75">
      <c r="A59" s="21"/>
      <c r="B59" s="36" t="s">
        <v>58</v>
      </c>
      <c r="C59" s="2">
        <f>SUM(C48:C58)</f>
        <v>3683</v>
      </c>
      <c r="D59" s="2">
        <f>SUM(D48:D58)</f>
        <v>2880666</v>
      </c>
      <c r="E59" s="2">
        <f>SUM(E48:E58)</f>
        <v>2853838</v>
      </c>
      <c r="F59" s="43">
        <f>D59/$D$63*100</f>
        <v>21.023407655305167</v>
      </c>
      <c r="G59" s="43">
        <f>D59/$D$63*100</f>
        <v>21.023407655305167</v>
      </c>
      <c r="H59" s="42">
        <f>SUM(H48:H58)</f>
        <v>0</v>
      </c>
      <c r="I59" s="43">
        <f>SUM(I48:I58)</f>
        <v>0</v>
      </c>
    </row>
    <row r="60" spans="1:9" ht="25.5">
      <c r="A60" s="21"/>
      <c r="B60" s="31" t="s">
        <v>89</v>
      </c>
      <c r="C60" s="2">
        <f aca="true" t="shared" si="0" ref="C60:I60">C47+C59</f>
        <v>3702</v>
      </c>
      <c r="D60" s="2">
        <f t="shared" si="0"/>
        <v>4849410</v>
      </c>
      <c r="E60" s="2">
        <f t="shared" si="0"/>
        <v>4822582</v>
      </c>
      <c r="F60" s="43">
        <f>F47+F59</f>
        <v>35.39340765530517</v>
      </c>
      <c r="G60" s="43">
        <f t="shared" si="0"/>
        <v>35.39340765530517</v>
      </c>
      <c r="H60" s="42">
        <f t="shared" si="0"/>
        <v>0</v>
      </c>
      <c r="I60" s="43">
        <f t="shared" si="0"/>
        <v>0</v>
      </c>
    </row>
    <row r="61" spans="1:9" ht="12.75">
      <c r="A61" s="21"/>
      <c r="B61" s="36" t="s">
        <v>59</v>
      </c>
      <c r="C61" s="2">
        <f>C36+C60</f>
        <v>3714</v>
      </c>
      <c r="D61" s="2">
        <f>D36+D60</f>
        <v>13702184</v>
      </c>
      <c r="E61" s="2">
        <f>E36+E60</f>
        <v>13662856</v>
      </c>
      <c r="F61" s="43">
        <v>100</v>
      </c>
      <c r="G61" s="43">
        <v>100</v>
      </c>
      <c r="H61" s="42">
        <f>H36+H60</f>
        <v>0</v>
      </c>
      <c r="I61" s="43">
        <f>I36+I60</f>
        <v>0</v>
      </c>
    </row>
    <row r="62" spans="1:9" ht="51">
      <c r="A62" s="2" t="s">
        <v>60</v>
      </c>
      <c r="B62" s="31" t="s">
        <v>87</v>
      </c>
      <c r="C62" s="37">
        <v>0</v>
      </c>
      <c r="D62" s="37">
        <v>0</v>
      </c>
      <c r="E62" s="37">
        <v>0</v>
      </c>
      <c r="F62" s="40">
        <f>D62/$D$63*100</f>
        <v>0</v>
      </c>
      <c r="G62" s="40">
        <f>D62/$D$63*100</f>
        <v>0</v>
      </c>
      <c r="H62" s="37">
        <v>0</v>
      </c>
      <c r="I62" s="40">
        <v>0</v>
      </c>
    </row>
    <row r="63" spans="1:9" ht="12.75">
      <c r="A63" s="21"/>
      <c r="B63" s="31" t="s">
        <v>86</v>
      </c>
      <c r="C63" s="2">
        <f>C36+C60+C62</f>
        <v>3714</v>
      </c>
      <c r="D63" s="2">
        <f>D36+D60+D62</f>
        <v>13702184</v>
      </c>
      <c r="E63" s="2">
        <f>E36+E60+E62</f>
        <v>13662856</v>
      </c>
      <c r="F63" s="43">
        <v>0</v>
      </c>
      <c r="G63" s="43">
        <v>100</v>
      </c>
      <c r="H63" s="42">
        <f>H36+H60+H62</f>
        <v>0</v>
      </c>
      <c r="I63" s="43">
        <f>H63/D63*100</f>
        <v>0</v>
      </c>
    </row>
    <row r="64" spans="1:9" ht="12.75">
      <c r="A64" s="14"/>
      <c r="B64" s="16"/>
      <c r="C64" s="18" t="s">
        <v>79</v>
      </c>
      <c r="D64" s="16" t="s">
        <v>79</v>
      </c>
      <c r="E64" s="25" t="s">
        <v>79</v>
      </c>
      <c r="F64" s="18"/>
      <c r="G64" s="18"/>
      <c r="H64" s="24" t="s">
        <v>79</v>
      </c>
      <c r="I64" s="24"/>
    </row>
    <row r="65" spans="1:9" ht="12.75">
      <c r="A65" s="14"/>
      <c r="B65" s="16"/>
      <c r="C65" s="18"/>
      <c r="D65" s="16"/>
      <c r="E65" s="25"/>
      <c r="F65" s="18"/>
      <c r="G65" s="18"/>
      <c r="H65" s="24"/>
      <c r="I65" s="24"/>
    </row>
    <row r="66" spans="1:9" ht="12.75">
      <c r="A66" s="14"/>
      <c r="B66" s="16"/>
      <c r="C66" s="18"/>
      <c r="D66" s="16"/>
      <c r="E66" s="25"/>
      <c r="F66" s="18"/>
      <c r="G66" s="18"/>
      <c r="H66" s="24"/>
      <c r="I66" s="24"/>
    </row>
    <row r="67" spans="1:9" ht="12.75">
      <c r="A67" s="14"/>
      <c r="B67" s="16"/>
      <c r="C67" s="18"/>
      <c r="D67" s="16"/>
      <c r="E67" s="25"/>
      <c r="F67" s="18"/>
      <c r="G67" s="18"/>
      <c r="H67" s="24"/>
      <c r="I67" s="24"/>
    </row>
    <row r="68" spans="1:9" ht="12.75">
      <c r="A68" s="14"/>
      <c r="B68" s="16"/>
      <c r="C68" s="18"/>
      <c r="D68" s="16"/>
      <c r="E68" s="18" t="s">
        <v>79</v>
      </c>
      <c r="F68" s="18"/>
      <c r="G68" s="18"/>
      <c r="H68" s="24"/>
      <c r="I68" s="24"/>
    </row>
    <row r="69" spans="1:9" ht="12.75">
      <c r="A69" s="14"/>
      <c r="B69" s="16"/>
      <c r="C69" s="18"/>
      <c r="D69" s="16"/>
      <c r="E69" s="18"/>
      <c r="F69" s="18"/>
      <c r="G69" s="18"/>
      <c r="H69" s="24"/>
      <c r="I69" s="24"/>
    </row>
    <row r="70" spans="1:9" ht="12.75">
      <c r="A70" s="14"/>
      <c r="B70" s="16"/>
      <c r="C70" s="18"/>
      <c r="D70" s="16"/>
      <c r="E70" s="18"/>
      <c r="F70" s="18"/>
      <c r="G70" s="18"/>
      <c r="H70" s="24"/>
      <c r="I70" s="24"/>
    </row>
    <row r="92" spans="1:9" ht="12.75">
      <c r="A92" s="22"/>
      <c r="B92" s="22"/>
      <c r="C92" s="22"/>
      <c r="D92" s="22"/>
      <c r="E92" s="22"/>
      <c r="F92" s="22"/>
      <c r="G92" s="22"/>
      <c r="H92" s="24"/>
      <c r="I92" s="24"/>
    </row>
    <row r="93" spans="1:9" ht="12.75">
      <c r="A93" s="14"/>
      <c r="B93" s="16"/>
      <c r="C93" s="16"/>
      <c r="D93" s="12"/>
      <c r="E93" s="15"/>
      <c r="F93" s="13"/>
      <c r="G93" s="13"/>
      <c r="H93" s="24" t="s">
        <v>79</v>
      </c>
      <c r="I93" s="24"/>
    </row>
    <row r="105" spans="1:9" ht="12.75">
      <c r="A105" s="28"/>
      <c r="B105" s="28"/>
      <c r="C105" s="28"/>
      <c r="D105" s="48"/>
      <c r="E105" s="49"/>
      <c r="F105" s="13"/>
      <c r="G105" s="13"/>
      <c r="H105" s="24"/>
      <c r="I105" s="24"/>
    </row>
  </sheetData>
  <sheetProtection/>
  <mergeCells count="65">
    <mergeCell ref="F4:I4"/>
    <mergeCell ref="A2:I2"/>
    <mergeCell ref="A3:I3"/>
    <mergeCell ref="A19:A20"/>
    <mergeCell ref="B19:B20"/>
    <mergeCell ref="C19:C20"/>
    <mergeCell ref="D19:D20"/>
    <mergeCell ref="A4:B4"/>
    <mergeCell ref="C4:E4"/>
    <mergeCell ref="A7:B7"/>
    <mergeCell ref="C7:D7"/>
    <mergeCell ref="A5:B5"/>
    <mergeCell ref="E9:F9"/>
    <mergeCell ref="G9:I9"/>
    <mergeCell ref="C5:I5"/>
    <mergeCell ref="A6:B6"/>
    <mergeCell ref="C6:D6"/>
    <mergeCell ref="E6:F6"/>
    <mergeCell ref="G6:I6"/>
    <mergeCell ref="E7:F7"/>
    <mergeCell ref="G7:I7"/>
    <mergeCell ref="A10:B10"/>
    <mergeCell ref="C10:D10"/>
    <mergeCell ref="E10:F10"/>
    <mergeCell ref="G10:I10"/>
    <mergeCell ref="A8:B8"/>
    <mergeCell ref="C8:D8"/>
    <mergeCell ref="E8:F8"/>
    <mergeCell ref="G8:I8"/>
    <mergeCell ref="A9:B9"/>
    <mergeCell ref="C9:D9"/>
    <mergeCell ref="A12:B12"/>
    <mergeCell ref="C12:D12"/>
    <mergeCell ref="E12:F12"/>
    <mergeCell ref="G12:I12"/>
    <mergeCell ref="A11:B11"/>
    <mergeCell ref="C11:D11"/>
    <mergeCell ref="E11:F11"/>
    <mergeCell ref="G11:I11"/>
    <mergeCell ref="G15:I15"/>
    <mergeCell ref="A14:B14"/>
    <mergeCell ref="A13:B13"/>
    <mergeCell ref="C13:D13"/>
    <mergeCell ref="E13:F13"/>
    <mergeCell ref="G13:I13"/>
    <mergeCell ref="A17:B17"/>
    <mergeCell ref="C17:D17"/>
    <mergeCell ref="E17:F17"/>
    <mergeCell ref="E18:I18"/>
    <mergeCell ref="C14:D14"/>
    <mergeCell ref="E14:F14"/>
    <mergeCell ref="G14:I14"/>
    <mergeCell ref="A15:B15"/>
    <mergeCell ref="C15:D15"/>
    <mergeCell ref="E15:F15"/>
    <mergeCell ref="A16:B16"/>
    <mergeCell ref="C16:D16"/>
    <mergeCell ref="E16:F16"/>
    <mergeCell ref="E19:E20"/>
    <mergeCell ref="F19:G19"/>
    <mergeCell ref="G16:I16"/>
    <mergeCell ref="G17:I17"/>
    <mergeCell ref="H19:I19"/>
    <mergeCell ref="A18:B18"/>
    <mergeCell ref="C18:D18"/>
  </mergeCells>
  <printOptions/>
  <pageMargins left="0.25" right="0" top="0.2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2">
      <selection activeCell="A1" sqref="A1:H17"/>
    </sheetView>
  </sheetViews>
  <sheetFormatPr defaultColWidth="9.140625" defaultRowHeight="12.75"/>
  <cols>
    <col min="1" max="1" width="8.57421875" style="0" customWidth="1"/>
    <col min="2" max="2" width="6.7109375" style="24" customWidth="1"/>
    <col min="3" max="3" width="33.421875" style="0" customWidth="1"/>
    <col min="4" max="4" width="10.28125" style="0" customWidth="1"/>
    <col min="5" max="5" width="11.57421875" style="0" customWidth="1"/>
    <col min="6" max="6" width="8.421875" style="0" bestFit="1" customWidth="1"/>
    <col min="7" max="7" width="9.8515625" style="0" customWidth="1"/>
    <col min="8" max="8" width="10.8515625" style="0" customWidth="1"/>
  </cols>
  <sheetData>
    <row r="1" spans="1:10" s="27" customFormat="1" ht="36" customHeight="1">
      <c r="A1" s="75" t="s">
        <v>145</v>
      </c>
      <c r="B1" s="101" t="s">
        <v>170</v>
      </c>
      <c r="C1" s="101"/>
      <c r="D1" s="101"/>
      <c r="E1" s="101"/>
      <c r="F1" s="101"/>
      <c r="G1" s="101"/>
      <c r="H1" s="101"/>
      <c r="I1" s="76"/>
      <c r="J1" s="76"/>
    </row>
    <row r="2" spans="1:10" ht="33" customHeight="1">
      <c r="A2" s="63"/>
      <c r="B2" s="62" t="s">
        <v>146</v>
      </c>
      <c r="C2" s="64" t="s">
        <v>147</v>
      </c>
      <c r="D2" s="102" t="s">
        <v>148</v>
      </c>
      <c r="E2" s="102"/>
      <c r="F2" s="102" t="s">
        <v>149</v>
      </c>
      <c r="G2" s="102"/>
      <c r="H2" s="102"/>
      <c r="I2" s="63"/>
      <c r="J2" s="63"/>
    </row>
    <row r="3" spans="1:10" ht="76.5">
      <c r="A3" s="63"/>
      <c r="B3" s="62"/>
      <c r="C3" s="64"/>
      <c r="D3" s="64" t="s">
        <v>150</v>
      </c>
      <c r="E3" s="64" t="s">
        <v>151</v>
      </c>
      <c r="F3" s="64" t="s">
        <v>150</v>
      </c>
      <c r="G3" s="64" t="s">
        <v>152</v>
      </c>
      <c r="H3" s="64" t="s">
        <v>153</v>
      </c>
      <c r="I3" s="63"/>
      <c r="J3" s="63"/>
    </row>
    <row r="4" spans="1:10" ht="25.5">
      <c r="A4" s="63"/>
      <c r="B4" s="62" t="s">
        <v>154</v>
      </c>
      <c r="C4" s="62" t="s">
        <v>155</v>
      </c>
      <c r="D4" s="62" t="s">
        <v>156</v>
      </c>
      <c r="E4" s="62" t="s">
        <v>157</v>
      </c>
      <c r="F4" s="62" t="s">
        <v>158</v>
      </c>
      <c r="G4" s="64" t="s">
        <v>159</v>
      </c>
      <c r="H4" s="62" t="s">
        <v>95</v>
      </c>
      <c r="I4" s="63"/>
      <c r="J4" s="63"/>
    </row>
    <row r="5" spans="1:10" ht="12.75">
      <c r="A5" s="63"/>
      <c r="B5" s="65">
        <v>1</v>
      </c>
      <c r="C5" s="66" t="s">
        <v>119</v>
      </c>
      <c r="D5" s="66">
        <v>1306398</v>
      </c>
      <c r="E5" s="67">
        <f>+D5*100/13702184</f>
        <v>9.53423191514579</v>
      </c>
      <c r="F5" s="66">
        <v>0</v>
      </c>
      <c r="G5" s="68">
        <v>0</v>
      </c>
      <c r="H5" s="66">
        <v>0</v>
      </c>
      <c r="I5" s="63"/>
      <c r="J5" s="63"/>
    </row>
    <row r="6" spans="1:10" ht="12.75">
      <c r="A6" s="63"/>
      <c r="B6" s="65">
        <v>2</v>
      </c>
      <c r="C6" s="66" t="s">
        <v>160</v>
      </c>
      <c r="D6" s="66">
        <v>2316000</v>
      </c>
      <c r="E6" s="67">
        <f aca="true" t="shared" si="0" ref="E6:E16">+D6*100/13702184</f>
        <v>16.90241497267881</v>
      </c>
      <c r="F6" s="66">
        <v>0</v>
      </c>
      <c r="G6" s="68">
        <v>0</v>
      </c>
      <c r="H6" s="66">
        <v>0</v>
      </c>
      <c r="I6" s="63"/>
      <c r="J6" s="63"/>
    </row>
    <row r="7" spans="1:11" ht="12.75">
      <c r="A7" s="63"/>
      <c r="B7" s="65">
        <v>3</v>
      </c>
      <c r="C7" s="66" t="s">
        <v>161</v>
      </c>
      <c r="D7" s="66">
        <v>12500</v>
      </c>
      <c r="E7" s="67">
        <f t="shared" si="0"/>
        <v>0.09122633296998493</v>
      </c>
      <c r="F7" s="66">
        <v>0</v>
      </c>
      <c r="G7" s="68">
        <v>0</v>
      </c>
      <c r="H7" s="66">
        <v>0</v>
      </c>
      <c r="I7" s="63"/>
      <c r="J7" s="63"/>
      <c r="K7" t="s">
        <v>79</v>
      </c>
    </row>
    <row r="8" spans="1:10" ht="15" customHeight="1">
      <c r="A8" s="63"/>
      <c r="B8" s="65">
        <v>4</v>
      </c>
      <c r="C8" s="66" t="s">
        <v>162</v>
      </c>
      <c r="D8" s="66">
        <v>5000</v>
      </c>
      <c r="E8" s="67">
        <f t="shared" si="0"/>
        <v>0.03649053318799397</v>
      </c>
      <c r="F8" s="66">
        <v>0</v>
      </c>
      <c r="G8" s="68">
        <v>0</v>
      </c>
      <c r="H8" s="66">
        <v>0</v>
      </c>
      <c r="I8" s="63"/>
      <c r="J8" s="63"/>
    </row>
    <row r="9" spans="1:10" ht="12.75">
      <c r="A9" s="63"/>
      <c r="B9" s="65">
        <v>5</v>
      </c>
      <c r="C9" s="66" t="s">
        <v>163</v>
      </c>
      <c r="D9" s="66">
        <v>1464000</v>
      </c>
      <c r="E9" s="67">
        <f t="shared" si="0"/>
        <v>10.684428117444636</v>
      </c>
      <c r="F9" s="66">
        <v>0</v>
      </c>
      <c r="G9" s="68">
        <v>0</v>
      </c>
      <c r="H9" s="66">
        <v>0</v>
      </c>
      <c r="I9" s="63"/>
      <c r="J9" s="63"/>
    </row>
    <row r="10" spans="1:10" ht="12.75">
      <c r="A10" s="63"/>
      <c r="B10" s="65">
        <v>6</v>
      </c>
      <c r="C10" s="66" t="s">
        <v>164</v>
      </c>
      <c r="D10" s="66">
        <v>501800</v>
      </c>
      <c r="E10" s="67">
        <f t="shared" si="0"/>
        <v>3.6621899107470752</v>
      </c>
      <c r="F10" s="66">
        <v>0</v>
      </c>
      <c r="G10" s="68">
        <v>0</v>
      </c>
      <c r="H10" s="66">
        <v>0</v>
      </c>
      <c r="I10" s="63"/>
      <c r="J10" s="63"/>
    </row>
    <row r="11" spans="1:10" ht="12.75">
      <c r="A11" s="63"/>
      <c r="B11" s="65">
        <v>7</v>
      </c>
      <c r="C11" s="66" t="s">
        <v>121</v>
      </c>
      <c r="D11" s="66">
        <v>20578</v>
      </c>
      <c r="E11" s="67">
        <f t="shared" si="0"/>
        <v>0.150180438388508</v>
      </c>
      <c r="F11" s="66">
        <v>0</v>
      </c>
      <c r="G11" s="68">
        <v>0</v>
      </c>
      <c r="H11" s="66">
        <v>0</v>
      </c>
      <c r="I11" s="63"/>
      <c r="J11" s="63"/>
    </row>
    <row r="12" spans="1:10" ht="12.75">
      <c r="A12" s="63"/>
      <c r="B12" s="65">
        <v>8</v>
      </c>
      <c r="C12" s="66" t="s">
        <v>165</v>
      </c>
      <c r="D12" s="66">
        <v>577576</v>
      </c>
      <c r="E12" s="67">
        <f t="shared" si="0"/>
        <v>4.215211239317761</v>
      </c>
      <c r="F12" s="66">
        <v>0</v>
      </c>
      <c r="G12" s="68">
        <v>0</v>
      </c>
      <c r="H12" s="66">
        <v>0</v>
      </c>
      <c r="I12" s="63"/>
      <c r="J12" s="63"/>
    </row>
    <row r="13" spans="1:10" ht="12.75">
      <c r="A13" s="63"/>
      <c r="B13" s="65">
        <v>9</v>
      </c>
      <c r="C13" s="66" t="s">
        <v>166</v>
      </c>
      <c r="D13" s="66">
        <v>2222600</v>
      </c>
      <c r="E13" s="67">
        <f t="shared" si="0"/>
        <v>16.22077181272708</v>
      </c>
      <c r="F13" s="66">
        <v>0</v>
      </c>
      <c r="G13" s="68">
        <v>0</v>
      </c>
      <c r="H13" s="66">
        <v>0</v>
      </c>
      <c r="I13" s="63"/>
      <c r="J13" s="63"/>
    </row>
    <row r="14" spans="1:10" ht="12.75">
      <c r="A14" s="63"/>
      <c r="B14" s="65">
        <v>10</v>
      </c>
      <c r="C14" s="66" t="s">
        <v>120</v>
      </c>
      <c r="D14" s="66">
        <v>2500</v>
      </c>
      <c r="E14" s="67">
        <f t="shared" si="0"/>
        <v>0.018245266593996987</v>
      </c>
      <c r="F14" s="66">
        <v>0</v>
      </c>
      <c r="G14" s="68">
        <v>0</v>
      </c>
      <c r="H14" s="66">
        <v>0</v>
      </c>
      <c r="I14" s="63"/>
      <c r="J14" s="63"/>
    </row>
    <row r="15" spans="1:10" ht="12.75">
      <c r="A15" s="63"/>
      <c r="B15" s="65">
        <v>11</v>
      </c>
      <c r="C15" s="66" t="s">
        <v>167</v>
      </c>
      <c r="D15" s="66">
        <v>164489</v>
      </c>
      <c r="E15" s="67">
        <f t="shared" si="0"/>
        <v>1.2004582627119882</v>
      </c>
      <c r="F15" s="66">
        <v>0</v>
      </c>
      <c r="G15" s="68">
        <v>0</v>
      </c>
      <c r="H15" s="66">
        <v>0</v>
      </c>
      <c r="I15" s="63"/>
      <c r="J15" s="63"/>
    </row>
    <row r="16" spans="1:10" ht="12.75">
      <c r="A16" s="63"/>
      <c r="B16" s="65">
        <v>12</v>
      </c>
      <c r="C16" s="66" t="s">
        <v>168</v>
      </c>
      <c r="D16" s="66">
        <v>259333</v>
      </c>
      <c r="E16" s="67">
        <f t="shared" si="0"/>
        <v>1.8926398886484082</v>
      </c>
      <c r="F16" s="66">
        <v>0</v>
      </c>
      <c r="G16" s="68">
        <v>0</v>
      </c>
      <c r="H16" s="66">
        <v>0</v>
      </c>
      <c r="I16" s="63"/>
      <c r="J16" s="63"/>
    </row>
    <row r="17" spans="1:10" ht="12.75">
      <c r="A17" s="63"/>
      <c r="B17" s="65"/>
      <c r="C17" s="62" t="s">
        <v>169</v>
      </c>
      <c r="D17" s="64">
        <f>SUM(D5:D16)</f>
        <v>8852774</v>
      </c>
      <c r="E17" s="69">
        <f>SUM(E5:E16)</f>
        <v>64.60848869056204</v>
      </c>
      <c r="F17" s="66">
        <v>0</v>
      </c>
      <c r="G17" s="68">
        <v>0</v>
      </c>
      <c r="H17" s="66">
        <v>0</v>
      </c>
      <c r="I17" s="63"/>
      <c r="J17" s="63"/>
    </row>
    <row r="18" spans="1:10" ht="12.75">
      <c r="A18" s="63"/>
      <c r="B18" s="70"/>
      <c r="C18" s="71"/>
      <c r="D18" s="72"/>
      <c r="E18" s="72"/>
      <c r="F18" s="72"/>
      <c r="G18" s="72"/>
      <c r="H18" s="72"/>
      <c r="I18" s="63"/>
      <c r="J18" s="63"/>
    </row>
    <row r="19" spans="1:10" ht="12.75">
      <c r="A19" s="63"/>
      <c r="B19" s="70"/>
      <c r="C19" s="71"/>
      <c r="D19" s="72"/>
      <c r="E19" s="72"/>
      <c r="F19" s="72"/>
      <c r="G19" s="72"/>
      <c r="H19" s="72"/>
      <c r="I19" s="63"/>
      <c r="J19" s="63"/>
    </row>
    <row r="20" spans="1:10" ht="12.75">
      <c r="A20" s="63"/>
      <c r="B20" s="70"/>
      <c r="C20" s="71"/>
      <c r="D20" s="72"/>
      <c r="E20" s="72"/>
      <c r="F20" s="72"/>
      <c r="G20" s="72"/>
      <c r="H20" s="72"/>
      <c r="I20" s="63"/>
      <c r="J20" s="63"/>
    </row>
    <row r="21" spans="1:10" ht="12.75">
      <c r="A21" s="63"/>
      <c r="B21" s="73"/>
      <c r="C21" s="63"/>
      <c r="D21" s="63"/>
      <c r="E21" s="63"/>
      <c r="F21" s="63"/>
      <c r="G21" s="74"/>
      <c r="H21" s="63"/>
      <c r="I21" s="63"/>
      <c r="J21" s="63"/>
    </row>
    <row r="22" spans="1:10" ht="12.75">
      <c r="A22" s="63"/>
      <c r="B22" s="73"/>
      <c r="C22" s="63"/>
      <c r="D22" s="63"/>
      <c r="E22" s="63"/>
      <c r="F22" s="63"/>
      <c r="G22" s="74"/>
      <c r="H22" s="63"/>
      <c r="I22" s="63"/>
      <c r="J22" s="63"/>
    </row>
    <row r="23" spans="1:10" ht="12.75">
      <c r="A23" s="63"/>
      <c r="B23" s="73"/>
      <c r="C23" s="63"/>
      <c r="D23" s="63"/>
      <c r="E23" s="63"/>
      <c r="F23" s="63"/>
      <c r="G23" s="74"/>
      <c r="H23" s="63"/>
      <c r="I23" s="63"/>
      <c r="J23" s="63"/>
    </row>
    <row r="24" spans="1:10" ht="12.75">
      <c r="A24" s="63"/>
      <c r="B24" s="73"/>
      <c r="C24" s="63"/>
      <c r="D24" s="63"/>
      <c r="E24" s="63"/>
      <c r="F24" s="63"/>
      <c r="G24" s="74"/>
      <c r="H24" s="63"/>
      <c r="I24" s="63"/>
      <c r="J24" s="63"/>
    </row>
    <row r="25" spans="1:10" ht="12.75">
      <c r="A25" s="63"/>
      <c r="B25" s="73"/>
      <c r="C25" s="63"/>
      <c r="D25" s="63"/>
      <c r="E25" s="63"/>
      <c r="F25" s="63"/>
      <c r="G25" s="74"/>
      <c r="H25" s="63"/>
      <c r="I25" s="63"/>
      <c r="J25" s="63"/>
    </row>
    <row r="26" spans="1:10" ht="12.75">
      <c r="A26" s="63"/>
      <c r="B26" s="73"/>
      <c r="C26" s="100"/>
      <c r="D26" s="100"/>
      <c r="E26" s="100"/>
      <c r="F26" s="100"/>
      <c r="G26" s="100"/>
      <c r="H26" s="100"/>
      <c r="I26" s="100"/>
      <c r="J26" s="63"/>
    </row>
    <row r="27" spans="1:10" ht="12.75">
      <c r="A27" s="63"/>
      <c r="B27" s="73"/>
      <c r="C27" s="63"/>
      <c r="D27" s="63"/>
      <c r="E27" s="63"/>
      <c r="F27" s="63"/>
      <c r="G27" s="74"/>
      <c r="H27" s="63"/>
      <c r="I27" s="63"/>
      <c r="J27" s="63"/>
    </row>
    <row r="28" spans="1:10" ht="12.75">
      <c r="A28" s="63"/>
      <c r="B28" s="73"/>
      <c r="C28" s="63"/>
      <c r="D28" s="63"/>
      <c r="E28" s="63"/>
      <c r="F28" s="63"/>
      <c r="G28" s="74"/>
      <c r="H28" s="63"/>
      <c r="I28" s="63"/>
      <c r="J28" s="63"/>
    </row>
    <row r="29" spans="1:10" ht="12.75">
      <c r="A29" s="63"/>
      <c r="B29" s="73"/>
      <c r="C29" s="63"/>
      <c r="D29" s="63"/>
      <c r="E29" s="63"/>
      <c r="F29" s="63"/>
      <c r="G29" s="74"/>
      <c r="H29" s="63"/>
      <c r="I29" s="63"/>
      <c r="J29" s="63"/>
    </row>
    <row r="30" spans="1:10" ht="12.75">
      <c r="A30" s="63"/>
      <c r="B30" s="73"/>
      <c r="C30" s="63"/>
      <c r="D30" s="63"/>
      <c r="E30" s="63"/>
      <c r="F30" s="63"/>
      <c r="G30" s="74"/>
      <c r="H30" s="63"/>
      <c r="I30" s="63"/>
      <c r="J30" s="63"/>
    </row>
    <row r="31" spans="1:10" ht="12.75">
      <c r="A31" s="63"/>
      <c r="B31" s="73"/>
      <c r="C31" s="63"/>
      <c r="D31" s="63"/>
      <c r="E31" s="63"/>
      <c r="F31" s="63"/>
      <c r="G31" s="74"/>
      <c r="H31" s="63"/>
      <c r="I31" s="63"/>
      <c r="J31" s="63"/>
    </row>
    <row r="32" spans="1:10" ht="12.75">
      <c r="A32" s="63"/>
      <c r="B32" s="73"/>
      <c r="C32" s="63"/>
      <c r="D32" s="63"/>
      <c r="E32" s="63"/>
      <c r="F32" s="63"/>
      <c r="G32" s="74"/>
      <c r="H32" s="63"/>
      <c r="I32" s="63"/>
      <c r="J32" s="63"/>
    </row>
    <row r="33" spans="1:10" ht="12.75">
      <c r="A33" s="63"/>
      <c r="B33" s="73"/>
      <c r="C33" s="63"/>
      <c r="D33" s="63"/>
      <c r="E33" s="63"/>
      <c r="F33" s="63"/>
      <c r="G33" s="74"/>
      <c r="H33" s="63"/>
      <c r="I33" s="63"/>
      <c r="J33" s="63"/>
    </row>
    <row r="34" spans="1:10" ht="12.75">
      <c r="A34" s="63"/>
      <c r="B34" s="73"/>
      <c r="C34" s="63"/>
      <c r="D34" s="63"/>
      <c r="E34" s="63"/>
      <c r="F34" s="63"/>
      <c r="G34" s="74"/>
      <c r="H34" s="63"/>
      <c r="I34" s="63"/>
      <c r="J34" s="63"/>
    </row>
    <row r="35" spans="1:10" ht="12.75">
      <c r="A35" s="63"/>
      <c r="B35" s="73"/>
      <c r="C35" s="63"/>
      <c r="D35" s="63"/>
      <c r="E35" s="63"/>
      <c r="F35" s="63"/>
      <c r="G35" s="74"/>
      <c r="H35" s="63"/>
      <c r="I35" s="63"/>
      <c r="J35" s="63"/>
    </row>
    <row r="36" spans="1:10" ht="12.75">
      <c r="A36" s="63"/>
      <c r="B36" s="73"/>
      <c r="C36" s="63"/>
      <c r="D36" s="63"/>
      <c r="E36" s="63"/>
      <c r="F36" s="63"/>
      <c r="G36" s="74"/>
      <c r="H36" s="63"/>
      <c r="I36" s="63"/>
      <c r="J36" s="63"/>
    </row>
    <row r="37" spans="1:10" ht="12.75">
      <c r="A37" s="63"/>
      <c r="B37" s="73"/>
      <c r="C37" s="63"/>
      <c r="D37" s="63"/>
      <c r="E37" s="63"/>
      <c r="F37" s="63"/>
      <c r="G37" s="74"/>
      <c r="H37" s="63"/>
      <c r="I37" s="63"/>
      <c r="J37" s="63"/>
    </row>
    <row r="38" spans="1:10" ht="12.75">
      <c r="A38" s="63"/>
      <c r="B38" s="73"/>
      <c r="C38" s="63"/>
      <c r="D38" s="63"/>
      <c r="E38" s="63"/>
      <c r="F38" s="63"/>
      <c r="G38" s="74"/>
      <c r="H38" s="63"/>
      <c r="I38" s="63"/>
      <c r="J38" s="63"/>
    </row>
    <row r="39" spans="1:10" ht="12.75">
      <c r="A39" s="63"/>
      <c r="B39" s="73"/>
      <c r="C39" s="63"/>
      <c r="D39" s="63"/>
      <c r="E39" s="63"/>
      <c r="F39" s="63"/>
      <c r="G39" s="74"/>
      <c r="H39" s="63"/>
      <c r="I39" s="63"/>
      <c r="J39" s="63"/>
    </row>
    <row r="40" spans="1:10" ht="12.75">
      <c r="A40" s="63"/>
      <c r="B40" s="73"/>
      <c r="C40" s="63"/>
      <c r="D40" s="63"/>
      <c r="E40" s="63"/>
      <c r="F40" s="63"/>
      <c r="G40" s="74"/>
      <c r="H40" s="63"/>
      <c r="I40" s="63"/>
      <c r="J40" s="63"/>
    </row>
    <row r="41" spans="1:10" ht="12.75">
      <c r="A41" s="63"/>
      <c r="B41" s="73"/>
      <c r="C41" s="63"/>
      <c r="D41" s="63"/>
      <c r="E41" s="63"/>
      <c r="F41" s="63"/>
      <c r="G41" s="74"/>
      <c r="H41" s="63"/>
      <c r="I41" s="63"/>
      <c r="J41" s="63"/>
    </row>
    <row r="42" spans="1:10" ht="12.75">
      <c r="A42" s="63"/>
      <c r="B42" s="73"/>
      <c r="C42" s="63"/>
      <c r="D42" s="63"/>
      <c r="E42" s="63"/>
      <c r="F42" s="63"/>
      <c r="G42" s="74"/>
      <c r="H42" s="63"/>
      <c r="I42" s="63"/>
      <c r="J42" s="63"/>
    </row>
    <row r="43" spans="1:10" ht="12.75">
      <c r="A43" s="63"/>
      <c r="B43" s="73"/>
      <c r="C43" s="63"/>
      <c r="D43" s="63"/>
      <c r="E43" s="63"/>
      <c r="F43" s="63"/>
      <c r="G43" s="74"/>
      <c r="H43" s="63"/>
      <c r="I43" s="63"/>
      <c r="J43" s="63"/>
    </row>
    <row r="44" spans="1:10" ht="12.75">
      <c r="A44" s="63"/>
      <c r="B44" s="73"/>
      <c r="C44" s="63"/>
      <c r="D44" s="63"/>
      <c r="E44" s="63"/>
      <c r="F44" s="63"/>
      <c r="G44" s="74"/>
      <c r="H44" s="63"/>
      <c r="I44" s="63"/>
      <c r="J44" s="63"/>
    </row>
    <row r="45" spans="1:10" ht="12.75">
      <c r="A45" s="63"/>
      <c r="B45" s="73"/>
      <c r="C45" s="63"/>
      <c r="D45" s="63"/>
      <c r="E45" s="63"/>
      <c r="F45" s="63"/>
      <c r="G45" s="74"/>
      <c r="H45" s="63"/>
      <c r="I45" s="63"/>
      <c r="J45" s="63"/>
    </row>
    <row r="46" spans="1:10" ht="12.75">
      <c r="A46" s="63"/>
      <c r="B46" s="73"/>
      <c r="C46" s="63"/>
      <c r="D46" s="63"/>
      <c r="E46" s="63"/>
      <c r="F46" s="63"/>
      <c r="G46" s="74"/>
      <c r="H46" s="63"/>
      <c r="I46" s="63"/>
      <c r="J46" s="63"/>
    </row>
    <row r="47" spans="1:10" ht="12.75">
      <c r="A47" s="63"/>
      <c r="B47" s="73"/>
      <c r="C47" s="63"/>
      <c r="D47" s="63"/>
      <c r="E47" s="63"/>
      <c r="F47" s="63"/>
      <c r="G47" s="74"/>
      <c r="H47" s="63"/>
      <c r="I47" s="63"/>
      <c r="J47" s="63"/>
    </row>
    <row r="48" spans="1:10" ht="12.75">
      <c r="A48" s="63"/>
      <c r="B48" s="73"/>
      <c r="C48" s="63"/>
      <c r="D48" s="63"/>
      <c r="E48" s="63"/>
      <c r="F48" s="63"/>
      <c r="G48" s="74"/>
      <c r="H48" s="63"/>
      <c r="I48" s="63"/>
      <c r="J48" s="63"/>
    </row>
    <row r="49" spans="1:10" ht="12.75">
      <c r="A49" s="63"/>
      <c r="B49" s="73"/>
      <c r="C49" s="63"/>
      <c r="D49" s="63"/>
      <c r="E49" s="63"/>
      <c r="F49" s="63"/>
      <c r="G49" s="74"/>
      <c r="H49" s="63"/>
      <c r="I49" s="63"/>
      <c r="J49" s="63"/>
    </row>
    <row r="50" spans="1:10" ht="12.75">
      <c r="A50" s="63"/>
      <c r="B50" s="73"/>
      <c r="C50" s="63"/>
      <c r="D50" s="63"/>
      <c r="E50" s="63"/>
      <c r="F50" s="63"/>
      <c r="G50" s="74"/>
      <c r="H50" s="63"/>
      <c r="I50" s="63"/>
      <c r="J50" s="63"/>
    </row>
    <row r="51" spans="1:10" ht="12.75">
      <c r="A51" s="63"/>
      <c r="B51" s="73"/>
      <c r="C51" s="63"/>
      <c r="D51" s="63"/>
      <c r="E51" s="63"/>
      <c r="F51" s="63"/>
      <c r="G51" s="74"/>
      <c r="H51" s="63"/>
      <c r="I51" s="63"/>
      <c r="J51" s="63"/>
    </row>
    <row r="52" spans="1:10" ht="12.75">
      <c r="A52" s="63"/>
      <c r="B52" s="73"/>
      <c r="C52" s="63"/>
      <c r="D52" s="63"/>
      <c r="E52" s="63"/>
      <c r="F52" s="63"/>
      <c r="G52" s="74"/>
      <c r="H52" s="63"/>
      <c r="I52" s="63"/>
      <c r="J52" s="63"/>
    </row>
    <row r="53" spans="1:10" ht="12.75">
      <c r="A53" s="63"/>
      <c r="B53" s="73"/>
      <c r="C53" s="63"/>
      <c r="D53" s="63"/>
      <c r="E53" s="63"/>
      <c r="F53" s="63"/>
      <c r="G53" s="74"/>
      <c r="H53" s="63"/>
      <c r="I53" s="63"/>
      <c r="J53" s="63"/>
    </row>
    <row r="54" spans="1:10" ht="12.75">
      <c r="A54" s="63"/>
      <c r="B54" s="73"/>
      <c r="C54" s="63"/>
      <c r="D54" s="63"/>
      <c r="E54" s="63"/>
      <c r="F54" s="63"/>
      <c r="G54" s="74"/>
      <c r="H54" s="63"/>
      <c r="I54" s="63"/>
      <c r="J54" s="63"/>
    </row>
    <row r="55" spans="1:10" ht="12.75">
      <c r="A55" s="63"/>
      <c r="B55" s="73"/>
      <c r="C55" s="63"/>
      <c r="D55" s="63"/>
      <c r="E55" s="63"/>
      <c r="F55" s="63"/>
      <c r="G55" s="74"/>
      <c r="H55" s="63"/>
      <c r="I55" s="63"/>
      <c r="J55" s="63"/>
    </row>
    <row r="56" spans="1:10" ht="12.75">
      <c r="A56" s="63"/>
      <c r="B56" s="73"/>
      <c r="C56" s="63"/>
      <c r="D56" s="63"/>
      <c r="E56" s="63"/>
      <c r="F56" s="63"/>
      <c r="G56" s="74"/>
      <c r="H56" s="63"/>
      <c r="I56" s="63"/>
      <c r="J56" s="63"/>
    </row>
    <row r="57" spans="1:10" ht="12.75">
      <c r="A57" s="63"/>
      <c r="B57" s="73"/>
      <c r="C57" s="63"/>
      <c r="D57" s="63"/>
      <c r="E57" s="63"/>
      <c r="F57" s="63"/>
      <c r="G57" s="74"/>
      <c r="H57" s="63"/>
      <c r="I57" s="63"/>
      <c r="J57" s="63"/>
    </row>
    <row r="58" spans="1:10" ht="12.75">
      <c r="A58" s="63"/>
      <c r="B58" s="73"/>
      <c r="C58" s="63"/>
      <c r="D58" s="63"/>
      <c r="E58" s="63"/>
      <c r="F58" s="63"/>
      <c r="G58" s="74"/>
      <c r="H58" s="63"/>
      <c r="I58" s="63"/>
      <c r="J58" s="63"/>
    </row>
    <row r="59" spans="1:10" ht="12.75">
      <c r="A59" s="63"/>
      <c r="B59" s="73"/>
      <c r="C59" s="63"/>
      <c r="D59" s="63"/>
      <c r="E59" s="63"/>
      <c r="F59" s="63"/>
      <c r="G59" s="74"/>
      <c r="H59" s="63"/>
      <c r="I59" s="63"/>
      <c r="J59" s="63"/>
    </row>
    <row r="60" spans="1:10" ht="12.75">
      <c r="A60" s="63"/>
      <c r="B60" s="73"/>
      <c r="C60" s="63"/>
      <c r="D60" s="63"/>
      <c r="E60" s="63"/>
      <c r="F60" s="63"/>
      <c r="G60" s="74"/>
      <c r="H60" s="63"/>
      <c r="I60" s="63"/>
      <c r="J60" s="63"/>
    </row>
    <row r="61" spans="1:10" ht="12.75">
      <c r="A61" s="63"/>
      <c r="B61" s="73"/>
      <c r="C61" s="63"/>
      <c r="D61" s="63"/>
      <c r="E61" s="63"/>
      <c r="F61" s="63"/>
      <c r="G61" s="74"/>
      <c r="H61" s="63"/>
      <c r="I61" s="63"/>
      <c r="J61" s="63"/>
    </row>
    <row r="62" spans="1:10" ht="12.75">
      <c r="A62" s="63"/>
      <c r="B62" s="73"/>
      <c r="C62" s="63"/>
      <c r="D62" s="63"/>
      <c r="E62" s="63"/>
      <c r="F62" s="63"/>
      <c r="G62" s="74"/>
      <c r="H62" s="63"/>
      <c r="I62" s="63"/>
      <c r="J62" s="63"/>
    </row>
    <row r="63" spans="1:10" ht="12.75">
      <c r="A63" s="63"/>
      <c r="B63" s="73"/>
      <c r="C63" s="63"/>
      <c r="D63" s="63"/>
      <c r="E63" s="63"/>
      <c r="F63" s="63"/>
      <c r="G63" s="74"/>
      <c r="H63" s="63"/>
      <c r="I63" s="63"/>
      <c r="J63" s="63"/>
    </row>
    <row r="64" spans="1:10" ht="12.75">
      <c r="A64" s="63"/>
      <c r="B64" s="73"/>
      <c r="C64" s="63"/>
      <c r="D64" s="63"/>
      <c r="E64" s="63"/>
      <c r="F64" s="63"/>
      <c r="G64" s="74"/>
      <c r="H64" s="63"/>
      <c r="I64" s="63"/>
      <c r="J64" s="63"/>
    </row>
    <row r="65" spans="1:10" ht="12.75">
      <c r="A65" s="63"/>
      <c r="B65" s="73"/>
      <c r="C65" s="63"/>
      <c r="D65" s="63"/>
      <c r="E65" s="63"/>
      <c r="F65" s="63"/>
      <c r="G65" s="74"/>
      <c r="H65" s="63"/>
      <c r="I65" s="63"/>
      <c r="J65" s="63"/>
    </row>
    <row r="66" spans="1:10" ht="12.75">
      <c r="A66" s="63"/>
      <c r="B66" s="73"/>
      <c r="C66" s="63"/>
      <c r="D66" s="63"/>
      <c r="E66" s="63"/>
      <c r="F66" s="63"/>
      <c r="G66" s="74"/>
      <c r="H66" s="63"/>
      <c r="I66" s="63"/>
      <c r="J66" s="63"/>
    </row>
    <row r="67" spans="1:10" ht="12.75">
      <c r="A67" s="63"/>
      <c r="B67" s="73"/>
      <c r="C67" s="63"/>
      <c r="D67" s="63"/>
      <c r="E67" s="63"/>
      <c r="F67" s="63"/>
      <c r="G67" s="74"/>
      <c r="H67" s="63"/>
      <c r="I67" s="63"/>
      <c r="J67" s="63"/>
    </row>
    <row r="68" spans="1:10" ht="12.75">
      <c r="A68" s="63"/>
      <c r="B68" s="73"/>
      <c r="C68" s="63"/>
      <c r="D68" s="63"/>
      <c r="E68" s="63"/>
      <c r="F68" s="63"/>
      <c r="G68" s="74"/>
      <c r="H68" s="63"/>
      <c r="I68" s="63"/>
      <c r="J68" s="63"/>
    </row>
    <row r="69" spans="1:10" ht="12.75">
      <c r="A69" s="63"/>
      <c r="B69" s="73"/>
      <c r="C69" s="63"/>
      <c r="D69" s="63"/>
      <c r="E69" s="63"/>
      <c r="F69" s="63"/>
      <c r="G69" s="74"/>
      <c r="H69" s="63"/>
      <c r="I69" s="63"/>
      <c r="J69" s="63"/>
    </row>
    <row r="70" spans="1:10" ht="12.75">
      <c r="A70" s="63"/>
      <c r="B70" s="73"/>
      <c r="C70" s="63"/>
      <c r="D70" s="63"/>
      <c r="E70" s="63"/>
      <c r="F70" s="63"/>
      <c r="G70" s="74"/>
      <c r="H70" s="63"/>
      <c r="I70" s="63"/>
      <c r="J70" s="63"/>
    </row>
    <row r="71" spans="1:10" ht="12.75">
      <c r="A71" s="63"/>
      <c r="B71" s="73"/>
      <c r="C71" s="63"/>
      <c r="D71" s="63"/>
      <c r="E71" s="63"/>
      <c r="F71" s="63"/>
      <c r="G71" s="74"/>
      <c r="H71" s="63"/>
      <c r="I71" s="63"/>
      <c r="J71" s="63"/>
    </row>
    <row r="72" spans="1:10" ht="12.75">
      <c r="A72" s="63"/>
      <c r="B72" s="73"/>
      <c r="C72" s="63"/>
      <c r="D72" s="63"/>
      <c r="E72" s="63"/>
      <c r="F72" s="63"/>
      <c r="G72" s="74"/>
      <c r="H72" s="63"/>
      <c r="I72" s="63"/>
      <c r="J72" s="63"/>
    </row>
    <row r="73" spans="1:10" ht="12.75">
      <c r="A73" s="63"/>
      <c r="B73" s="73"/>
      <c r="C73" s="63"/>
      <c r="D73" s="63"/>
      <c r="E73" s="63"/>
      <c r="F73" s="63"/>
      <c r="G73" s="74"/>
      <c r="H73" s="63"/>
      <c r="I73" s="63"/>
      <c r="J73" s="63"/>
    </row>
    <row r="74" spans="1:10" ht="12.75">
      <c r="A74" s="63"/>
      <c r="B74" s="73"/>
      <c r="C74" s="63"/>
      <c r="D74" s="63"/>
      <c r="E74" s="63"/>
      <c r="F74" s="63"/>
      <c r="G74" s="74"/>
      <c r="H74" s="63"/>
      <c r="I74" s="63"/>
      <c r="J74" s="63"/>
    </row>
    <row r="75" spans="1:10" ht="12.75">
      <c r="A75" s="63"/>
      <c r="B75" s="73"/>
      <c r="C75" s="63"/>
      <c r="D75" s="63"/>
      <c r="E75" s="63"/>
      <c r="F75" s="63"/>
      <c r="G75" s="74"/>
      <c r="H75" s="63"/>
      <c r="I75" s="63"/>
      <c r="J75" s="63"/>
    </row>
  </sheetData>
  <sheetProtection/>
  <mergeCells count="4">
    <mergeCell ref="C26:I26"/>
    <mergeCell ref="B1:H1"/>
    <mergeCell ref="D2:E2"/>
    <mergeCell ref="F2:H2"/>
  </mergeCells>
  <printOptions/>
  <pageMargins left="0.27" right="0.17" top="0.75" bottom="0.75" header="0.29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E9"/>
    </sheetView>
  </sheetViews>
  <sheetFormatPr defaultColWidth="9.140625" defaultRowHeight="12.75"/>
  <cols>
    <col min="1" max="1" width="7.7109375" style="0" bestFit="1" customWidth="1"/>
    <col min="3" max="3" width="33.28125" style="0" customWidth="1"/>
    <col min="4" max="4" width="13.00390625" style="0" customWidth="1"/>
    <col min="5" max="5" width="14.7109375" style="0" customWidth="1"/>
  </cols>
  <sheetData>
    <row r="1" spans="1:9" s="27" customFormat="1" ht="50.25" customHeight="1">
      <c r="A1" s="103" t="s">
        <v>171</v>
      </c>
      <c r="B1" s="104"/>
      <c r="C1" s="104"/>
      <c r="D1" s="104"/>
      <c r="E1" s="105"/>
      <c r="F1" s="77"/>
      <c r="G1" s="77"/>
      <c r="H1" s="78" t="s">
        <v>79</v>
      </c>
      <c r="I1" s="78"/>
    </row>
    <row r="2" spans="1:9" ht="112.5">
      <c r="A2" s="2" t="s">
        <v>61</v>
      </c>
      <c r="B2" s="106" t="s">
        <v>62</v>
      </c>
      <c r="C2" s="107"/>
      <c r="D2" s="17" t="s">
        <v>63</v>
      </c>
      <c r="E2" s="1" t="s">
        <v>64</v>
      </c>
      <c r="F2" s="13"/>
      <c r="G2" s="13"/>
      <c r="H2" s="24" t="s">
        <v>79</v>
      </c>
      <c r="I2" s="24"/>
    </row>
    <row r="3" spans="1:9" ht="12.75">
      <c r="A3" s="37">
        <v>1</v>
      </c>
      <c r="B3" s="45" t="s">
        <v>122</v>
      </c>
      <c r="C3" s="44"/>
      <c r="D3" s="46">
        <v>1170000</v>
      </c>
      <c r="E3" s="122">
        <f>+D3*100/13702184</f>
        <v>8.53878476599059</v>
      </c>
      <c r="F3" s="13"/>
      <c r="G3" s="13"/>
      <c r="H3" s="24"/>
      <c r="I3" s="24"/>
    </row>
    <row r="4" spans="1:9" ht="12.75">
      <c r="A4" s="37">
        <f>A3+1</f>
        <v>2</v>
      </c>
      <c r="B4" s="45" t="s">
        <v>123</v>
      </c>
      <c r="C4" s="44"/>
      <c r="D4" s="46">
        <v>258873</v>
      </c>
      <c r="E4" s="122">
        <f>+D4*100/13702184</f>
        <v>1.8892827595951127</v>
      </c>
      <c r="F4" s="13"/>
      <c r="G4" s="13"/>
      <c r="H4" s="24"/>
      <c r="I4" s="24"/>
    </row>
    <row r="5" spans="1:9" ht="12.75">
      <c r="A5" s="37">
        <f>A4+1</f>
        <v>3</v>
      </c>
      <c r="B5" s="45" t="s">
        <v>124</v>
      </c>
      <c r="C5" s="44"/>
      <c r="D5" s="46">
        <v>306916</v>
      </c>
      <c r="E5" s="122">
        <f>+D5*100/13702184</f>
        <v>2.2399056967852715</v>
      </c>
      <c r="F5" s="13"/>
      <c r="G5" s="13"/>
      <c r="H5" s="24"/>
      <c r="I5" s="24"/>
    </row>
    <row r="6" spans="1:9" ht="12.75">
      <c r="A6" s="37">
        <f>A5+1</f>
        <v>4</v>
      </c>
      <c r="B6" s="45" t="s">
        <v>125</v>
      </c>
      <c r="C6" s="44"/>
      <c r="D6" s="46">
        <v>200000</v>
      </c>
      <c r="E6" s="122">
        <f>+D6*100/13702184</f>
        <v>1.459621327519759</v>
      </c>
      <c r="F6" s="13"/>
      <c r="G6" s="13"/>
      <c r="H6" s="24"/>
      <c r="I6" s="24"/>
    </row>
    <row r="7" spans="1:9" ht="12.75">
      <c r="A7" s="37">
        <f>A6+1</f>
        <v>5</v>
      </c>
      <c r="B7" s="45" t="s">
        <v>128</v>
      </c>
      <c r="C7" s="44"/>
      <c r="D7" s="46">
        <v>210000</v>
      </c>
      <c r="E7" s="122">
        <f>+D7*100/13702184</f>
        <v>1.532602393895747</v>
      </c>
      <c r="F7" s="13"/>
      <c r="G7" s="13"/>
      <c r="H7" s="24"/>
      <c r="I7" s="24"/>
    </row>
    <row r="8" spans="1:9" ht="12.75">
      <c r="A8" s="37">
        <f>A7+1</f>
        <v>6</v>
      </c>
      <c r="B8" s="45" t="s">
        <v>129</v>
      </c>
      <c r="C8" s="44"/>
      <c r="D8" s="46">
        <v>203795</v>
      </c>
      <c r="E8" s="122">
        <f>+D8*100/13702184</f>
        <v>1.4873176422094463</v>
      </c>
      <c r="F8" s="13"/>
      <c r="G8" s="13"/>
      <c r="H8" s="24"/>
      <c r="I8" s="24"/>
    </row>
    <row r="9" spans="1:9" ht="12.75">
      <c r="A9" s="2"/>
      <c r="B9" s="29"/>
      <c r="C9" s="30" t="s">
        <v>117</v>
      </c>
      <c r="D9" s="47">
        <f>SUM(D3:D8)</f>
        <v>2349584</v>
      </c>
      <c r="E9" s="123">
        <f>SUM(E3:E8)</f>
        <v>17.14751458599593</v>
      </c>
      <c r="F9" s="13"/>
      <c r="G9" s="13"/>
      <c r="H9" s="24"/>
      <c r="I9" s="24"/>
    </row>
  </sheetData>
  <sheetProtection/>
  <mergeCells count="2">
    <mergeCell ref="A1:E1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3">
      <selection activeCell="A18" sqref="A18:F38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15.421875" style="0" customWidth="1"/>
    <col min="4" max="4" width="16.8515625" style="0" customWidth="1"/>
    <col min="5" max="5" width="14.8515625" style="0" customWidth="1"/>
    <col min="6" max="6" width="14.140625" style="0" customWidth="1"/>
    <col min="7" max="7" width="9.00390625" style="0" customWidth="1"/>
    <col min="8" max="8" width="13.28125" style="0" customWidth="1"/>
    <col min="9" max="9" width="15.57421875" style="0" customWidth="1"/>
  </cols>
  <sheetData>
    <row r="1" spans="1:2" s="52" customFormat="1" ht="15.75">
      <c r="A1" s="50" t="s">
        <v>132</v>
      </c>
      <c r="B1" s="51" t="s">
        <v>133</v>
      </c>
    </row>
    <row r="2" spans="1:2" s="52" customFormat="1" ht="15.75">
      <c r="A2" s="53"/>
      <c r="B2" s="51" t="s">
        <v>134</v>
      </c>
    </row>
    <row r="3" s="52" customFormat="1" ht="9" customHeight="1">
      <c r="A3" s="53"/>
    </row>
    <row r="4" spans="1:9" s="52" customFormat="1" ht="44.25" customHeight="1">
      <c r="A4" s="110" t="s">
        <v>75</v>
      </c>
      <c r="B4" s="108" t="s">
        <v>135</v>
      </c>
      <c r="C4" s="108" t="s">
        <v>136</v>
      </c>
      <c r="D4" s="108" t="s">
        <v>137</v>
      </c>
      <c r="E4" s="108" t="s">
        <v>138</v>
      </c>
      <c r="F4" s="108"/>
      <c r="G4" s="108" t="s">
        <v>139</v>
      </c>
      <c r="H4" s="108"/>
      <c r="I4" s="108" t="s">
        <v>140</v>
      </c>
    </row>
    <row r="5" spans="1:9" s="52" customFormat="1" ht="138.75" customHeight="1">
      <c r="A5" s="110"/>
      <c r="B5" s="108"/>
      <c r="C5" s="108"/>
      <c r="D5" s="108"/>
      <c r="E5" s="54" t="s">
        <v>141</v>
      </c>
      <c r="F5" s="54" t="s">
        <v>142</v>
      </c>
      <c r="G5" s="54" t="s">
        <v>143</v>
      </c>
      <c r="H5" s="54" t="s">
        <v>144</v>
      </c>
      <c r="I5" s="108"/>
    </row>
    <row r="6" spans="1:9" s="52" customFormat="1" ht="15.75">
      <c r="A6" s="55">
        <v>1</v>
      </c>
      <c r="B6" s="56"/>
      <c r="C6" s="55">
        <v>0</v>
      </c>
      <c r="D6" s="57">
        <f>((C6*100)/'[1]Table (I)(a)'!$D$69)</f>
        <v>0</v>
      </c>
      <c r="E6" s="58">
        <v>0</v>
      </c>
      <c r="F6" s="58">
        <v>0</v>
      </c>
      <c r="G6" s="58"/>
      <c r="H6" s="58">
        <v>0</v>
      </c>
      <c r="I6" s="58">
        <v>0</v>
      </c>
    </row>
    <row r="7" spans="1:9" s="52" customFormat="1" ht="15.75">
      <c r="A7" s="55">
        <v>2</v>
      </c>
      <c r="B7" s="56"/>
      <c r="C7" s="55">
        <v>0</v>
      </c>
      <c r="D7" s="57">
        <f>((C7*100)/'[1]Table (I)(a)'!$D$69)</f>
        <v>0</v>
      </c>
      <c r="E7" s="58">
        <v>0</v>
      </c>
      <c r="F7" s="58">
        <v>0</v>
      </c>
      <c r="G7" s="58"/>
      <c r="H7" s="58">
        <v>0</v>
      </c>
      <c r="I7" s="58">
        <v>0</v>
      </c>
    </row>
    <row r="8" spans="1:9" s="52" customFormat="1" ht="15.75">
      <c r="A8" s="55">
        <v>3</v>
      </c>
      <c r="B8" s="56"/>
      <c r="C8" s="55">
        <v>0</v>
      </c>
      <c r="D8" s="57">
        <f>((C8*100)/'[1]Table (I)(a)'!$D$69)</f>
        <v>0</v>
      </c>
      <c r="E8" s="58">
        <v>0</v>
      </c>
      <c r="F8" s="58">
        <v>0</v>
      </c>
      <c r="G8" s="58"/>
      <c r="H8" s="58">
        <v>0</v>
      </c>
      <c r="I8" s="58">
        <v>0</v>
      </c>
    </row>
    <row r="9" spans="1:9" s="52" customFormat="1" ht="15.75">
      <c r="A9" s="55">
        <v>4</v>
      </c>
      <c r="B9" s="56"/>
      <c r="C9" s="55">
        <v>0</v>
      </c>
      <c r="D9" s="57">
        <f>((C9*100)/'[1]Table (I)(a)'!$D$69)</f>
        <v>0</v>
      </c>
      <c r="E9" s="58">
        <v>0</v>
      </c>
      <c r="F9" s="58">
        <v>0</v>
      </c>
      <c r="G9" s="58"/>
      <c r="H9" s="58">
        <v>0</v>
      </c>
      <c r="I9" s="58">
        <v>0</v>
      </c>
    </row>
    <row r="10" spans="1:9" s="52" customFormat="1" ht="15.75">
      <c r="A10" s="55">
        <v>5</v>
      </c>
      <c r="B10" s="56"/>
      <c r="C10" s="55">
        <v>0</v>
      </c>
      <c r="D10" s="57">
        <f>((C10*100)/'[1]Table (I)(a)'!$D$69)</f>
        <v>0</v>
      </c>
      <c r="E10" s="58">
        <v>0</v>
      </c>
      <c r="F10" s="58">
        <v>0</v>
      </c>
      <c r="G10" s="58"/>
      <c r="H10" s="58">
        <v>0</v>
      </c>
      <c r="I10" s="58">
        <v>0</v>
      </c>
    </row>
    <row r="11" spans="1:9" s="52" customFormat="1" ht="15.75">
      <c r="A11" s="55">
        <v>6</v>
      </c>
      <c r="B11" s="56"/>
      <c r="C11" s="55">
        <v>0</v>
      </c>
      <c r="D11" s="57">
        <f>((C11*100)/'[1]Table (I)(a)'!$D$69)</f>
        <v>0</v>
      </c>
      <c r="E11" s="58">
        <v>0</v>
      </c>
      <c r="F11" s="58">
        <v>0</v>
      </c>
      <c r="G11" s="58"/>
      <c r="H11" s="58">
        <v>0</v>
      </c>
      <c r="I11" s="58">
        <v>0</v>
      </c>
    </row>
    <row r="12" spans="1:9" s="52" customFormat="1" ht="15.75">
      <c r="A12" s="55">
        <v>7</v>
      </c>
      <c r="B12" s="56"/>
      <c r="C12" s="55">
        <v>0</v>
      </c>
      <c r="D12" s="57">
        <f>((C12*100)/'[1]Table (I)(a)'!$D$69)</f>
        <v>0</v>
      </c>
      <c r="E12" s="58">
        <v>0</v>
      </c>
      <c r="F12" s="58">
        <v>0</v>
      </c>
      <c r="G12" s="58"/>
      <c r="H12" s="58">
        <v>0</v>
      </c>
      <c r="I12" s="58">
        <v>0</v>
      </c>
    </row>
    <row r="13" spans="1:9" s="52" customFormat="1" ht="15.75">
      <c r="A13" s="55">
        <v>8</v>
      </c>
      <c r="B13" s="56"/>
      <c r="C13" s="55">
        <v>0</v>
      </c>
      <c r="D13" s="57">
        <f>((C13*100)/'[1]Table (I)(a)'!$D$69)</f>
        <v>0</v>
      </c>
      <c r="E13" s="58">
        <v>0</v>
      </c>
      <c r="F13" s="58">
        <v>0</v>
      </c>
      <c r="G13" s="58"/>
      <c r="H13" s="58">
        <v>0</v>
      </c>
      <c r="I13" s="58">
        <v>0</v>
      </c>
    </row>
    <row r="14" spans="1:9" s="52" customFormat="1" ht="15.75">
      <c r="A14" s="55">
        <v>9</v>
      </c>
      <c r="B14" s="56"/>
      <c r="C14" s="55">
        <v>0</v>
      </c>
      <c r="D14" s="57">
        <f>((C14*100)/'[1]Table (I)(a)'!$D$69)</f>
        <v>0</v>
      </c>
      <c r="E14" s="58">
        <v>0</v>
      </c>
      <c r="F14" s="58">
        <v>0</v>
      </c>
      <c r="G14" s="58"/>
      <c r="H14" s="58">
        <v>0</v>
      </c>
      <c r="I14" s="58">
        <v>0</v>
      </c>
    </row>
    <row r="15" spans="1:9" s="52" customFormat="1" ht="15.75">
      <c r="A15" s="55">
        <v>10</v>
      </c>
      <c r="B15" s="56"/>
      <c r="C15" s="55">
        <v>0</v>
      </c>
      <c r="D15" s="57">
        <f>((C15*100)/'[1]Table (I)(a)'!$D$69)</f>
        <v>0</v>
      </c>
      <c r="E15" s="58">
        <v>0</v>
      </c>
      <c r="F15" s="58">
        <v>0</v>
      </c>
      <c r="G15" s="58"/>
      <c r="H15" s="58">
        <v>0</v>
      </c>
      <c r="I15" s="58">
        <v>0</v>
      </c>
    </row>
    <row r="16" spans="1:9" s="52" customFormat="1" ht="15.75">
      <c r="A16" s="109" t="s">
        <v>117</v>
      </c>
      <c r="B16" s="109"/>
      <c r="C16" s="60">
        <f>SUM(C6:C15)</f>
        <v>0</v>
      </c>
      <c r="D16" s="61">
        <f>((C16*100)/'[1]Table (I)(a)'!$D$69)</f>
        <v>0</v>
      </c>
      <c r="E16" s="59">
        <f>SUM(E6:E15)</f>
        <v>0</v>
      </c>
      <c r="F16" s="58">
        <v>0</v>
      </c>
      <c r="G16" s="59">
        <f>SUM(G6:G15)</f>
        <v>0</v>
      </c>
      <c r="H16" s="58">
        <v>0</v>
      </c>
      <c r="I16" s="59">
        <f>SUM(I6:I15)</f>
        <v>0</v>
      </c>
    </row>
    <row r="17" spans="1:9" s="52" customFormat="1" ht="15.75">
      <c r="A17" s="79"/>
      <c r="B17" s="79"/>
      <c r="C17" s="80"/>
      <c r="D17" s="81"/>
      <c r="E17" s="82"/>
      <c r="F17" s="82"/>
      <c r="G17" s="82"/>
      <c r="H17" s="82"/>
      <c r="I17" s="82"/>
    </row>
    <row r="18" spans="1:9" ht="12.75">
      <c r="A18" s="10" t="s">
        <v>66</v>
      </c>
      <c r="B18" s="5" t="s">
        <v>67</v>
      </c>
      <c r="C18" s="3"/>
      <c r="D18" s="3"/>
      <c r="E18" s="3"/>
      <c r="F18" s="3"/>
      <c r="G18" s="13"/>
      <c r="H18" s="24" t="s">
        <v>79</v>
      </c>
      <c r="I18" s="24"/>
    </row>
    <row r="19" spans="1:9" ht="112.5">
      <c r="A19" s="2" t="s">
        <v>61</v>
      </c>
      <c r="B19" s="106" t="s">
        <v>62</v>
      </c>
      <c r="C19" s="107"/>
      <c r="D19" s="1" t="s">
        <v>0</v>
      </c>
      <c r="E19" s="1" t="s">
        <v>1</v>
      </c>
      <c r="F19" s="1" t="s">
        <v>64</v>
      </c>
      <c r="G19" s="13"/>
      <c r="H19" s="24" t="s">
        <v>79</v>
      </c>
      <c r="I19" s="24"/>
    </row>
    <row r="20" spans="1:9" ht="12.75" customHeight="1">
      <c r="A20" s="113" t="s">
        <v>81</v>
      </c>
      <c r="B20" s="114"/>
      <c r="C20" s="114"/>
      <c r="D20" s="114"/>
      <c r="E20" s="114"/>
      <c r="F20" s="115"/>
      <c r="G20" s="13"/>
      <c r="H20" s="24" t="s">
        <v>79</v>
      </c>
      <c r="I20" s="24"/>
    </row>
    <row r="21" spans="1:9" ht="12.75" customHeight="1">
      <c r="A21" s="116"/>
      <c r="B21" s="117"/>
      <c r="C21" s="117"/>
      <c r="D21" s="117"/>
      <c r="E21" s="117"/>
      <c r="F21" s="118"/>
      <c r="G21" s="13"/>
      <c r="H21" s="24" t="s">
        <v>79</v>
      </c>
      <c r="I21" s="24"/>
    </row>
    <row r="22" spans="1:9" ht="12.75">
      <c r="A22" s="11"/>
      <c r="B22" s="11"/>
      <c r="C22" s="11"/>
      <c r="D22" s="11"/>
      <c r="E22" s="11"/>
      <c r="F22" s="13"/>
      <c r="G22" s="13"/>
      <c r="H22" s="24" t="s">
        <v>79</v>
      </c>
      <c r="I22" s="24"/>
    </row>
    <row r="23" spans="1:9" ht="12.75">
      <c r="A23" s="10" t="s">
        <v>68</v>
      </c>
      <c r="B23" s="5" t="s">
        <v>69</v>
      </c>
      <c r="C23" s="3"/>
      <c r="D23" s="3"/>
      <c r="E23" s="3"/>
      <c r="F23" s="13"/>
      <c r="G23" s="13"/>
      <c r="H23" s="24" t="s">
        <v>79</v>
      </c>
      <c r="I23" s="24"/>
    </row>
    <row r="24" spans="1:9" ht="101.25">
      <c r="A24" s="6" t="s">
        <v>65</v>
      </c>
      <c r="B24" s="7" t="s">
        <v>70</v>
      </c>
      <c r="C24" s="19" t="s">
        <v>71</v>
      </c>
      <c r="D24" s="19" t="s">
        <v>72</v>
      </c>
      <c r="E24" s="19" t="s">
        <v>73</v>
      </c>
      <c r="F24" s="13"/>
      <c r="G24" s="13"/>
      <c r="H24" s="24" t="s">
        <v>79</v>
      </c>
      <c r="I24" s="24"/>
    </row>
    <row r="25" spans="1:9" ht="12.75" customHeight="1">
      <c r="A25" s="113" t="s">
        <v>82</v>
      </c>
      <c r="B25" s="114"/>
      <c r="C25" s="114"/>
      <c r="D25" s="114"/>
      <c r="E25" s="115"/>
      <c r="F25" s="13"/>
      <c r="G25" s="13"/>
      <c r="H25" s="24" t="s">
        <v>79</v>
      </c>
      <c r="I25" s="24"/>
    </row>
    <row r="26" spans="1:9" ht="12.75" customHeight="1">
      <c r="A26" s="119"/>
      <c r="B26" s="120"/>
      <c r="C26" s="120"/>
      <c r="D26" s="120"/>
      <c r="E26" s="121"/>
      <c r="F26" s="13"/>
      <c r="G26" s="13"/>
      <c r="H26" s="24" t="s">
        <v>79</v>
      </c>
      <c r="I26" s="24"/>
    </row>
    <row r="27" spans="1:9" ht="10.5" customHeight="1">
      <c r="A27" s="116"/>
      <c r="B27" s="117"/>
      <c r="C27" s="117"/>
      <c r="D27" s="117"/>
      <c r="E27" s="118"/>
      <c r="F27" s="13"/>
      <c r="G27" s="13"/>
      <c r="H27" s="24" t="s">
        <v>79</v>
      </c>
      <c r="I27" s="24"/>
    </row>
    <row r="28" spans="1:9" ht="12.75">
      <c r="A28" s="14"/>
      <c r="B28" s="13"/>
      <c r="C28" s="13"/>
      <c r="D28" s="13"/>
      <c r="E28" s="13"/>
      <c r="F28" s="13"/>
      <c r="G28" s="13"/>
      <c r="H28" s="24" t="s">
        <v>79</v>
      </c>
      <c r="I28" s="24"/>
    </row>
    <row r="29" spans="1:9" ht="12.75">
      <c r="A29" s="10" t="s">
        <v>74</v>
      </c>
      <c r="B29" s="5" t="s">
        <v>84</v>
      </c>
      <c r="C29" s="3"/>
      <c r="D29" s="3"/>
      <c r="E29" s="3"/>
      <c r="F29" s="13"/>
      <c r="G29" s="13"/>
      <c r="H29" s="24" t="s">
        <v>79</v>
      </c>
      <c r="I29" s="24"/>
    </row>
    <row r="30" spans="1:9" ht="12.75">
      <c r="A30" s="8"/>
      <c r="B30" s="5" t="s">
        <v>83</v>
      </c>
      <c r="C30" s="3"/>
      <c r="D30" s="3"/>
      <c r="E30" s="3"/>
      <c r="F30" s="13"/>
      <c r="G30" s="13"/>
      <c r="H30" s="24" t="s">
        <v>79</v>
      </c>
      <c r="I30" s="24"/>
    </row>
    <row r="31" spans="1:9" ht="101.25">
      <c r="A31" s="6" t="s">
        <v>75</v>
      </c>
      <c r="B31" s="20" t="s">
        <v>76</v>
      </c>
      <c r="C31" s="19" t="s">
        <v>77</v>
      </c>
      <c r="D31" s="19" t="s">
        <v>78</v>
      </c>
      <c r="E31" s="19" t="s">
        <v>88</v>
      </c>
      <c r="F31" s="13"/>
      <c r="G31" s="13"/>
      <c r="H31" s="24" t="s">
        <v>79</v>
      </c>
      <c r="I31" s="24"/>
    </row>
    <row r="32" spans="1:9" ht="12.75">
      <c r="A32" s="113" t="s">
        <v>85</v>
      </c>
      <c r="B32" s="114"/>
      <c r="C32" s="114"/>
      <c r="D32" s="114"/>
      <c r="E32" s="115"/>
      <c r="F32" s="13"/>
      <c r="G32" s="13"/>
      <c r="H32" s="24" t="s">
        <v>79</v>
      </c>
      <c r="I32" s="24"/>
    </row>
    <row r="33" spans="1:9" ht="12.75">
      <c r="A33" s="116"/>
      <c r="B33" s="117"/>
      <c r="C33" s="117"/>
      <c r="D33" s="117"/>
      <c r="E33" s="118"/>
      <c r="F33" s="13"/>
      <c r="G33" s="13"/>
      <c r="H33" s="24" t="s">
        <v>79</v>
      </c>
      <c r="I33" s="24"/>
    </row>
    <row r="34" spans="1:9" ht="15.75">
      <c r="A34" s="26"/>
      <c r="B34" s="26"/>
      <c r="C34" s="26"/>
      <c r="D34" s="26"/>
      <c r="E34" s="26"/>
      <c r="F34" s="13"/>
      <c r="G34" s="13"/>
      <c r="H34" s="24"/>
      <c r="I34" s="24"/>
    </row>
    <row r="35" spans="1:9" ht="12.75">
      <c r="A35" s="93" t="s">
        <v>114</v>
      </c>
      <c r="B35" s="93"/>
      <c r="C35" s="93"/>
      <c r="D35" s="93"/>
      <c r="E35" s="93"/>
      <c r="F35" s="13"/>
      <c r="G35" s="13"/>
      <c r="H35" s="24"/>
      <c r="I35" s="24"/>
    </row>
    <row r="36" spans="1:9" ht="12.75">
      <c r="A36" s="111" t="s">
        <v>115</v>
      </c>
      <c r="B36" s="111"/>
      <c r="C36" s="111"/>
      <c r="D36" s="111"/>
      <c r="E36" s="111"/>
      <c r="F36" s="13"/>
      <c r="G36" s="13"/>
      <c r="H36" s="24"/>
      <c r="I36" s="24"/>
    </row>
    <row r="37" spans="1:9" ht="39.75" customHeight="1">
      <c r="A37" s="112" t="s">
        <v>116</v>
      </c>
      <c r="B37" s="112"/>
      <c r="C37" s="112"/>
      <c r="D37" s="112"/>
      <c r="E37" s="112"/>
      <c r="F37" s="13"/>
      <c r="G37" s="13"/>
      <c r="H37" s="24"/>
      <c r="I37" s="24"/>
    </row>
    <row r="38" spans="1:9" ht="15.75">
      <c r="A38" s="26"/>
      <c r="B38" s="26"/>
      <c r="C38" s="26"/>
      <c r="D38" s="26"/>
      <c r="E38" s="26"/>
      <c r="F38" s="13"/>
      <c r="G38" s="13"/>
      <c r="H38" s="24"/>
      <c r="I38" s="24"/>
    </row>
    <row r="39" spans="8:9" ht="12.75">
      <c r="H39" s="24" t="s">
        <v>79</v>
      </c>
      <c r="I39" s="24"/>
    </row>
    <row r="40" spans="1:9" ht="15.75">
      <c r="A40" s="23"/>
      <c r="H40" s="24" t="s">
        <v>79</v>
      </c>
      <c r="I40" s="24"/>
    </row>
    <row r="41" spans="1:9" ht="15">
      <c r="A41" s="27"/>
      <c r="H41" s="24" t="s">
        <v>79</v>
      </c>
      <c r="I41" s="24"/>
    </row>
    <row r="42" spans="1:9" ht="15">
      <c r="A42" s="27"/>
      <c r="H42" s="24" t="s">
        <v>79</v>
      </c>
      <c r="I42" s="24"/>
    </row>
    <row r="43" spans="1:9" ht="15">
      <c r="A43" s="27"/>
      <c r="H43" s="24" t="s">
        <v>79</v>
      </c>
      <c r="I43" s="24"/>
    </row>
    <row r="44" spans="1:9" ht="15.75">
      <c r="A44" s="23"/>
      <c r="H44" s="24" t="s">
        <v>79</v>
      </c>
      <c r="I44" s="24"/>
    </row>
  </sheetData>
  <sheetProtection/>
  <mergeCells count="15">
    <mergeCell ref="A36:E36"/>
    <mergeCell ref="A37:E37"/>
    <mergeCell ref="A35:E35"/>
    <mergeCell ref="A20:F21"/>
    <mergeCell ref="A25:E27"/>
    <mergeCell ref="A32:E33"/>
    <mergeCell ref="B19:C19"/>
    <mergeCell ref="I4:I5"/>
    <mergeCell ref="A16:B16"/>
    <mergeCell ref="A4:A5"/>
    <mergeCell ref="B4:B5"/>
    <mergeCell ref="C4:C5"/>
    <mergeCell ref="D4:D5"/>
    <mergeCell ref="E4:F4"/>
    <mergeCell ref="G4:H4"/>
  </mergeCells>
  <conditionalFormatting sqref="D6:D17">
    <cfRule type="cellIs" priority="1" dxfId="0" operator="lessThan" stopIfTrue="1">
      <formula>1</formula>
    </cfRule>
  </conditionalFormatting>
  <printOptions/>
  <pageMargins left="0.66" right="0.26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SHINDE</dc:creator>
  <cp:keywords/>
  <dc:description/>
  <cp:lastModifiedBy>Raj_2</cp:lastModifiedBy>
  <cp:lastPrinted>2012-01-20T10:35:01Z</cp:lastPrinted>
  <dcterms:created xsi:type="dcterms:W3CDTF">2006-06-16T09:09:55Z</dcterms:created>
  <dcterms:modified xsi:type="dcterms:W3CDTF">2012-01-20T10:37:04Z</dcterms:modified>
  <cp:category/>
  <cp:version/>
  <cp:contentType/>
  <cp:contentStatus/>
</cp:coreProperties>
</file>