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0"/>
  </bookViews>
  <sheets>
    <sheet name="Cl.35" sheetId="1" r:id="rId1"/>
    <sheet name="Promoter group" sheetId="2" r:id="rId2"/>
    <sheet name="1%" sheetId="3" r:id="rId3"/>
    <sheet name="lockin" sheetId="4" r:id="rId4"/>
  </sheets>
  <definedNames>
    <definedName name="_xlnm.Print_Area" localSheetId="0">'Cl.35'!$B$1:$J$66</definedName>
  </definedNames>
  <calcPr fullCalcOnLoad="1"/>
</workbook>
</file>

<file path=xl/sharedStrings.xml><?xml version="1.0" encoding="utf-8"?>
<sst xmlns="http://schemas.openxmlformats.org/spreadsheetml/2006/main" count="244" uniqueCount="170">
  <si>
    <t>Category  Of  Shareholders ( Promoter / Public )</t>
  </si>
  <si>
    <t xml:space="preserve">No of  Lockin  shares </t>
  </si>
  <si>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</si>
  <si>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</si>
  <si>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</si>
  <si>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</si>
  <si>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</si>
  <si>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</si>
  <si>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</si>
  <si>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</si>
  <si>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</si>
  <si>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</si>
  <si>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</si>
  <si>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</si>
  <si>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</si>
  <si>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</si>
  <si>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</si>
  <si>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</si>
  <si>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</si>
  <si>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( A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</si>
  <si>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</si>
  <si>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</si>
  <si>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</si>
  <si>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</si>
  <si>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</si>
  <si>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</si>
  <si>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</si>
  <si>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</si>
  <si>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</si>
  <si>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</si>
  <si>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</si>
  <si>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</si>
  <si>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</si>
  <si>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</si>
  <si>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</si>
  <si>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</si>
  <si>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</si>
  <si>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</si>
  <si>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</si>
  <si>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</si>
  <si>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</si>
  <si>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( B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</si>
  <si>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</si>
  <si>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</si>
  <si>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</si>
  <si>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</si>
  <si>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</si>
  <si>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</si>
  <si>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</si>
  <si>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</si>
  <si>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</si>
  <si>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</si>
  <si>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</si>
  <si>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</si>
  <si>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</si>
  <si>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</si>
  <si>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I - Individual  Shareholders holding nominal  share capital  up to  Rs.1 lakh</t>
  </si>
  <si>
    <t>II - Individual  shareholders  holding  nominal  shares  capital  in  excess of  Rs.1 lakh</t>
  </si>
  <si>
    <t>Sub -  Total (B )( 2 )</t>
  </si>
  <si>
    <t>Total  (  A )  + (  B )</t>
  </si>
  <si>
    <t xml:space="preserve">( C ) </t>
  </si>
  <si>
    <t xml:space="preserve">Sr. No. </t>
  </si>
  <si>
    <t>Name  of the  Shareholder</t>
  </si>
  <si>
    <t>No.of shares</t>
  </si>
  <si>
    <t>shares as a  percentage of  total  number of shares   { I.e. Grand   total  (  A )+ (  B )+ ( C ) Indicated  in Statement  at  para  ( I ) ( a ) above  }</t>
  </si>
  <si>
    <t>Sr.No.</t>
  </si>
  <si>
    <t>( I ) ( d )</t>
  </si>
  <si>
    <t>Statement  showing  details  of  locked-in  shares .</t>
  </si>
  <si>
    <t>( II ) ( a)</t>
  </si>
  <si>
    <t>Statement  showing details fo  Depository  Receipts (  DRs ).</t>
  </si>
  <si>
    <t>Type  of  outstanding  DR ( ADRs, GDRs, SDRs, etc )</t>
  </si>
  <si>
    <t xml:space="preserve">Number  of  outstanding  DRs </t>
  </si>
  <si>
    <t xml:space="preserve">Number of  shares  underlying  outstanding   DRs </t>
  </si>
  <si>
    <t>Shares  underlying  outstanding  DRs as  a  percentage of  total number of shares  { I.e. Grand  Total ( A )+ ( B )+( C ) indicated  in  Statement at  para ( 1)( a ) above}</t>
  </si>
  <si>
    <t>( II ) ( b )</t>
  </si>
  <si>
    <t>Sr. No.</t>
  </si>
  <si>
    <t>Name  of the  DR Holder</t>
  </si>
  <si>
    <t>Type  of  outstanding  DR (  ADRs, GDRs,SDRs, etc.)</t>
  </si>
  <si>
    <t>Number of  shares underlying  outstanding   DRs</t>
  </si>
  <si>
    <t xml:space="preserve"> </t>
  </si>
  <si>
    <t xml:space="preserve">Individuals  - </t>
  </si>
  <si>
    <t>N.A.</t>
  </si>
  <si>
    <t>N. A.</t>
  </si>
  <si>
    <t xml:space="preserve">Statement showing  Holding of  Depository  Receipts ( DRs) where underlying  </t>
  </si>
  <si>
    <t xml:space="preserve">N.A. </t>
  </si>
  <si>
    <t>GRAND  TOTAL (A)+(B)+(C)</t>
  </si>
  <si>
    <t xml:space="preserve">Share  held  by  Custodians and  against which  Depository Receipts  have  been  issued  </t>
  </si>
  <si>
    <t xml:space="preserve">Shares underlying  outstanding  DRs as  a  percentage of total  number of shares {I.e.GrandTotal(A)+(B)+(C) indicated  in  Statement at  para ( 1)( a ) above} </t>
  </si>
  <si>
    <t>Total  Public Shareholding    ( B ) = ( B )  ( 1 )+ ( B )( 2 )</t>
  </si>
  <si>
    <t>Total Shareholding of Promoter and Promoter Group ( A ) = ( A )( 1 ) + ( A ) ( 2 )</t>
  </si>
  <si>
    <t>II - Clearing  Member</t>
  </si>
  <si>
    <t xml:space="preserve">Any Other                                  </t>
  </si>
  <si>
    <t xml:space="preserve">Any  Other </t>
  </si>
  <si>
    <t>Number of  shares  held  in  dematerialized form</t>
  </si>
  <si>
    <t>(VII)</t>
  </si>
  <si>
    <t>Shares pledged or otherwise encumbered</t>
  </si>
  <si>
    <t xml:space="preserve">Total </t>
  </si>
  <si>
    <t>As a percentage  of      ( A + B + C )</t>
  </si>
  <si>
    <t>II - OCBs</t>
  </si>
  <si>
    <t xml:space="preserve">I - NRI </t>
  </si>
  <si>
    <t xml:space="preserve">iv - Trust </t>
  </si>
  <si>
    <t xml:space="preserve">(c ) </t>
  </si>
  <si>
    <t xml:space="preserve">I - Directors /  Relatives </t>
  </si>
  <si>
    <t xml:space="preserve">Class  of  Security : Equity </t>
  </si>
  <si>
    <t xml:space="preserve">Partly  paid-up shares </t>
  </si>
  <si>
    <t xml:space="preserve">No.  Of  partly  paid-up shares 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</si>
  <si>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</si>
  <si>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</si>
  <si>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</si>
  <si>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</si>
  <si>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</si>
  <si>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</si>
  <si>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</si>
  <si>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 xml:space="preserve">( III ) (a)  Statement   showing the  voting pattern  of  shareholders, if more  than </t>
  </si>
  <si>
    <t>one  class   of  shares /  securities  is  issued  by  the    issuer .</t>
  </si>
  <si>
    <t>shares / securities  issued  only  of   one  class  (  EQUITY SHARES )</t>
  </si>
  <si>
    <t>TOTAL</t>
  </si>
  <si>
    <t>Name  of  the  Company  : KAVERI SEED COMPANY LIMITED</t>
  </si>
  <si>
    <t>G.V.BHASKAR RAO</t>
  </si>
  <si>
    <t>MADHAVI CHENNAMANENI</t>
  </si>
  <si>
    <t>PADMAJA C</t>
  </si>
  <si>
    <t>IDFC PREMIER EQUITY FUND</t>
  </si>
  <si>
    <t>Scrip  code  : 532899</t>
  </si>
  <si>
    <t>Name  of  the  Scrip :  KSCL</t>
  </si>
  <si>
    <t>(I)(c)(ii)</t>
  </si>
  <si>
    <t>Statement showing holding of securities (including shares, warrants, convertible securities) of persons (together with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</si>
  <si>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</si>
  <si>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</si>
  <si>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</si>
  <si>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</si>
  <si>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</si>
  <si>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</si>
  <si>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</si>
  <si>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</si>
  <si>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</si>
  <si>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</si>
  <si>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</si>
  <si>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</si>
  <si>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</si>
  <si>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</si>
  <si>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</si>
  <si>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</si>
  <si>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</si>
  <si>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</si>
  <si>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</si>
  <si>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</si>
  <si>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</si>
  <si>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</si>
  <si>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</si>
  <si>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</si>
  <si>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</si>
  <si>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G.V.BHASKAR RAO(HUF)</t>
  </si>
  <si>
    <t>GOUTHAREDDY SHANKER REDDY</t>
  </si>
  <si>
    <t>G.MADHUSHREE</t>
  </si>
  <si>
    <t>G.PAWAN</t>
  </si>
  <si>
    <t>R.VENU MANOHAR RAO</t>
  </si>
  <si>
    <t>G.VANAJA DEVI</t>
  </si>
  <si>
    <t>C MITHUN CHAND .</t>
  </si>
  <si>
    <t>VAMSHEEDHAR CHENNAMANENI .</t>
  </si>
  <si>
    <t>Total</t>
  </si>
  <si>
    <t>BODHIVRIKSHA ADVISORS LLP</t>
  </si>
  <si>
    <t>Quarter  ended  :  30.06.2013</t>
  </si>
  <si>
    <t>( 1 ) ( a ) Statement  Showing  Shareholding   Pattern  30.06.2013</t>
  </si>
  <si>
    <t>Statement showing sharheolding of persons belonging to the category Promoters and Promoter Group as on 30.06.2013</t>
  </si>
  <si>
    <t xml:space="preserve"> (I)( c ) Statement  showing   shareholding  of  persons   belonging  to  the   category  ' Public  ' and  holding   more  than  1% of the  total  number of  shares as on 30.06.2013</t>
  </si>
  <si>
    <t>PAC) belonging to the category “Public” and holding more than 5% of the total number of shares of the company as on 30.06.2013</t>
  </si>
  <si>
    <t>OPPENHEIMER INTERNATIONAL SMALL COMPANY FUND</t>
  </si>
  <si>
    <t>kaveri seed company limited</t>
  </si>
  <si>
    <t>Regd.off: 513B, 5th Floor, Minerva Complex, S.D.Road, Secunderabad-03, AP, www.kaveriseeds.in</t>
  </si>
  <si>
    <t>shares  are  in  excess of   1%  of  the  total  number  of shares  as on 30.06.2013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</si>
</sst>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0;[Red]0"/>
    <numFmt numFmtId="189" formatCode="0.00000;[Red]0.00000"/>
    <numFmt numFmtId="190" formatCode="0.0000;[Red]0.0000"/>
    <numFmt numFmtId="191" formatCode="0.000;[Red]0.000"/>
    <numFmt numFmtId="192" formatCode="0.00;[Red]0.00"/>
    <numFmt numFmtId="193" formatCode="0.000000;[Red]0.000000"/>
    <numFmt numFmtId="194" formatCode="0.0000000;[Red]0.0000000"/>
    <numFmt numFmtId="195" formatCode="_(* #,##0.000_);_(* \(#,##0.00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Book Antiqua"/>
      <family val="1"/>
    </font>
    <font>
      <sz val="10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top" wrapText="1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1" fillId="0" borderId="10" xfId="0" applyFont="1" applyBorder="1" applyAlignment="1" applyProtection="1">
      <alignment horizontal="center" vertical="top"/>
      <protection locked="0"/>
    </xf>
    <xf numFmtId="2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vertical="top"/>
      <protection/>
    </xf>
    <xf numFmtId="17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left" vertical="center"/>
    </xf>
    <xf numFmtId="173" fontId="3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29" fillId="33" borderId="0" xfId="57" applyFont="1" applyFill="1" applyBorder="1" applyAlignment="1">
      <alignment horizontal="center"/>
      <protection/>
    </xf>
    <xf numFmtId="0" fontId="30" fillId="33" borderId="0" xfId="57" applyFont="1" applyFill="1" applyBorder="1" applyAlignment="1">
      <alignment horizontal="center"/>
      <protection/>
    </xf>
    <xf numFmtId="0" fontId="29" fillId="33" borderId="0" xfId="57" applyFont="1" applyFill="1" applyBorder="1" applyAlignment="1">
      <alignment/>
      <protection/>
    </xf>
    <xf numFmtId="0" fontId="30" fillId="33" borderId="0" xfId="57" applyFont="1" applyFill="1" applyBorder="1" applyAlignment="1">
      <alignment/>
      <protection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" fontId="33" fillId="0" borderId="15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2</xdr:col>
      <xdr:colOff>542925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575" t="27662" r="68785" b="47271"/>
        <a:stretch>
          <a:fillRect/>
        </a:stretch>
      </xdr:blipFill>
      <xdr:spPr>
        <a:xfrm>
          <a:off x="171450" y="95250"/>
          <a:ext cx="904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7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0.42578125" style="0" customWidth="1"/>
    <col min="2" max="2" width="7.57421875" style="0" customWidth="1"/>
    <col min="3" max="3" width="26.140625" style="0" customWidth="1"/>
    <col min="4" max="4" width="10.140625" style="0" customWidth="1"/>
    <col min="5" max="5" width="11.8515625" style="0" customWidth="1"/>
    <col min="6" max="6" width="13.421875" style="0" customWidth="1"/>
    <col min="7" max="7" width="8.140625" style="0" customWidth="1"/>
    <col min="8" max="8" width="8.57421875" style="0" customWidth="1"/>
    <col min="9" max="9" width="6.8515625" style="0" customWidth="1"/>
    <col min="10" max="10" width="8.00390625" style="0" customWidth="1"/>
    <col min="11" max="11" width="5.8515625" style="0" customWidth="1"/>
    <col min="12" max="13" width="10.00390625" style="0" bestFit="1" customWidth="1"/>
  </cols>
  <sheetData>
    <row r="1" spans="2:15" ht="47.25" customHeight="1">
      <c r="B1" s="123" t="s">
        <v>167</v>
      </c>
      <c r="C1" s="123"/>
      <c r="D1" s="123"/>
      <c r="E1" s="123"/>
      <c r="F1" s="123"/>
      <c r="G1" s="123"/>
      <c r="H1" s="123"/>
      <c r="I1" s="123"/>
      <c r="J1" s="123"/>
      <c r="K1" s="125"/>
      <c r="L1" s="125"/>
      <c r="M1" s="125"/>
      <c r="N1" s="125"/>
      <c r="O1" s="125"/>
    </row>
    <row r="2" spans="2:15" ht="13.5">
      <c r="B2" s="124" t="s">
        <v>168</v>
      </c>
      <c r="C2" s="124"/>
      <c r="D2" s="124"/>
      <c r="E2" s="124"/>
      <c r="F2" s="124"/>
      <c r="G2" s="124"/>
      <c r="H2" s="124"/>
      <c r="I2" s="124"/>
      <c r="J2" s="124"/>
      <c r="K2" s="126"/>
      <c r="L2" s="126"/>
      <c r="M2" s="126"/>
      <c r="N2" s="126"/>
      <c r="O2" s="126"/>
    </row>
    <row r="4" spans="2:10" ht="19.5" customHeight="1">
      <c r="B4" s="84" t="s">
        <v>162</v>
      </c>
      <c r="C4" s="84"/>
      <c r="D4" s="84"/>
      <c r="E4" s="84"/>
      <c r="F4" s="84"/>
      <c r="G4" s="84"/>
      <c r="H4" s="84"/>
      <c r="I4" s="84"/>
      <c r="J4" s="84"/>
    </row>
    <row r="5" spans="2:10" ht="19.5" customHeight="1">
      <c r="B5" s="84" t="s">
        <v>117</v>
      </c>
      <c r="C5" s="84"/>
      <c r="D5" s="84"/>
      <c r="E5" s="84"/>
      <c r="F5" s="84"/>
      <c r="G5" s="84"/>
      <c r="H5" s="84"/>
      <c r="I5" s="84"/>
      <c r="J5" s="84"/>
    </row>
    <row r="6" spans="2:10" ht="19.5" customHeight="1">
      <c r="B6" s="86" t="s">
        <v>122</v>
      </c>
      <c r="C6" s="86"/>
      <c r="D6" s="87" t="s">
        <v>123</v>
      </c>
      <c r="E6" s="88"/>
      <c r="F6" s="89"/>
      <c r="G6" s="83" t="s">
        <v>103</v>
      </c>
      <c r="H6" s="83"/>
      <c r="I6" s="83"/>
      <c r="J6" s="83"/>
    </row>
    <row r="7" spans="2:10" ht="19.5" customHeight="1">
      <c r="B7" s="86" t="s">
        <v>161</v>
      </c>
      <c r="C7" s="86"/>
      <c r="D7" s="93"/>
      <c r="E7" s="93"/>
      <c r="F7" s="93"/>
      <c r="G7" s="93"/>
      <c r="H7" s="93"/>
      <c r="I7" s="93"/>
      <c r="J7" s="93"/>
    </row>
    <row r="8" spans="2:10" ht="30" customHeight="1">
      <c r="B8" s="86" t="s">
        <v>104</v>
      </c>
      <c r="C8" s="86"/>
      <c r="D8" s="94" t="s">
        <v>105</v>
      </c>
      <c r="E8" s="94"/>
      <c r="F8" s="94" t="s">
        <v>106</v>
      </c>
      <c r="G8" s="94"/>
      <c r="H8" s="94" t="s">
        <v>107</v>
      </c>
      <c r="I8" s="94"/>
      <c r="J8" s="94"/>
    </row>
    <row r="9" spans="2:10" ht="19.5" customHeight="1">
      <c r="B9" s="90" t="s">
        <v>108</v>
      </c>
      <c r="C9" s="90"/>
      <c r="D9" s="91">
        <v>0</v>
      </c>
      <c r="E9" s="91"/>
      <c r="F9" s="92">
        <v>0</v>
      </c>
      <c r="G9" s="92"/>
      <c r="H9" s="92">
        <v>0</v>
      </c>
      <c r="I9" s="92"/>
      <c r="J9" s="92"/>
    </row>
    <row r="10" spans="2:10" ht="19.5" customHeight="1">
      <c r="B10" s="90" t="s">
        <v>109</v>
      </c>
      <c r="C10" s="90"/>
      <c r="D10" s="91">
        <v>0</v>
      </c>
      <c r="E10" s="91"/>
      <c r="F10" s="92">
        <v>0</v>
      </c>
      <c r="G10" s="92"/>
      <c r="H10" s="92">
        <v>0</v>
      </c>
      <c r="I10" s="92"/>
      <c r="J10" s="92"/>
    </row>
    <row r="11" spans="2:10" ht="19.5" customHeight="1">
      <c r="B11" s="95" t="s">
        <v>96</v>
      </c>
      <c r="C11" s="95"/>
      <c r="D11" s="91">
        <v>0</v>
      </c>
      <c r="E11" s="91"/>
      <c r="F11" s="92">
        <v>0</v>
      </c>
      <c r="G11" s="92"/>
      <c r="H11" s="92">
        <v>0</v>
      </c>
      <c r="I11" s="92"/>
      <c r="J11" s="92"/>
    </row>
    <row r="12" spans="2:10" ht="19.5" customHeight="1">
      <c r="B12" s="95" t="s">
        <v>110</v>
      </c>
      <c r="C12" s="95"/>
      <c r="D12" s="96"/>
      <c r="E12" s="96"/>
      <c r="F12" s="96"/>
      <c r="G12" s="96"/>
      <c r="H12" s="96"/>
      <c r="I12" s="96"/>
      <c r="J12" s="96"/>
    </row>
    <row r="13" spans="2:10" ht="19.5" customHeight="1">
      <c r="B13" s="90" t="s">
        <v>108</v>
      </c>
      <c r="C13" s="90"/>
      <c r="D13" s="91">
        <v>0</v>
      </c>
      <c r="E13" s="91"/>
      <c r="F13" s="92">
        <v>0</v>
      </c>
      <c r="G13" s="92"/>
      <c r="H13" s="92">
        <v>0</v>
      </c>
      <c r="I13" s="92"/>
      <c r="J13" s="92"/>
    </row>
    <row r="14" spans="2:10" ht="19.5" customHeight="1">
      <c r="B14" s="90" t="s">
        <v>109</v>
      </c>
      <c r="C14" s="90"/>
      <c r="D14" s="91">
        <v>0</v>
      </c>
      <c r="E14" s="91"/>
      <c r="F14" s="92">
        <v>0</v>
      </c>
      <c r="G14" s="92"/>
      <c r="H14" s="92">
        <v>0</v>
      </c>
      <c r="I14" s="92"/>
      <c r="J14" s="92"/>
    </row>
    <row r="15" spans="2:10" ht="19.5" customHeight="1">
      <c r="B15" s="95" t="s">
        <v>96</v>
      </c>
      <c r="C15" s="95"/>
      <c r="D15" s="91">
        <v>0</v>
      </c>
      <c r="E15" s="91"/>
      <c r="F15" s="92">
        <v>0</v>
      </c>
      <c r="G15" s="92"/>
      <c r="H15" s="92">
        <v>0</v>
      </c>
      <c r="I15" s="92"/>
      <c r="J15" s="92"/>
    </row>
    <row r="16" spans="2:10" ht="19.5" customHeight="1">
      <c r="B16" s="95" t="s">
        <v>111</v>
      </c>
      <c r="C16" s="95"/>
      <c r="D16" s="96"/>
      <c r="E16" s="96"/>
      <c r="F16" s="96"/>
      <c r="G16" s="96"/>
      <c r="H16" s="96"/>
      <c r="I16" s="96"/>
      <c r="J16" s="96"/>
    </row>
    <row r="17" spans="2:10" ht="19.5" customHeight="1">
      <c r="B17" s="90" t="s">
        <v>108</v>
      </c>
      <c r="C17" s="90"/>
      <c r="D17" s="91">
        <v>0</v>
      </c>
      <c r="E17" s="91"/>
      <c r="F17" s="92">
        <v>0</v>
      </c>
      <c r="G17" s="92"/>
      <c r="H17" s="92">
        <v>0</v>
      </c>
      <c r="I17" s="92"/>
      <c r="J17" s="92"/>
    </row>
    <row r="18" spans="2:10" ht="19.5" customHeight="1">
      <c r="B18" s="90" t="s">
        <v>109</v>
      </c>
      <c r="C18" s="90"/>
      <c r="D18" s="91">
        <v>0</v>
      </c>
      <c r="E18" s="91"/>
      <c r="F18" s="92">
        <v>0</v>
      </c>
      <c r="G18" s="92"/>
      <c r="H18" s="92">
        <v>0</v>
      </c>
      <c r="I18" s="92"/>
      <c r="J18" s="92"/>
    </row>
    <row r="19" spans="2:10" ht="19.5" customHeight="1">
      <c r="B19" s="95" t="s">
        <v>96</v>
      </c>
      <c r="C19" s="95"/>
      <c r="D19" s="91">
        <v>0</v>
      </c>
      <c r="E19" s="91"/>
      <c r="F19" s="92">
        <v>0</v>
      </c>
      <c r="G19" s="92"/>
      <c r="H19" s="92">
        <v>0</v>
      </c>
      <c r="I19" s="92"/>
      <c r="J19" s="92"/>
    </row>
    <row r="20" spans="2:10" ht="54" customHeight="1">
      <c r="B20" s="95" t="s">
        <v>112</v>
      </c>
      <c r="C20" s="95"/>
      <c r="D20" s="97"/>
      <c r="E20" s="98"/>
      <c r="F20" s="99"/>
      <c r="G20" s="99"/>
      <c r="H20" s="99"/>
      <c r="I20" s="99"/>
      <c r="J20" s="98"/>
    </row>
    <row r="21" spans="2:10" ht="41.25" customHeight="1">
      <c r="B21" s="85" t="s">
        <v>2</v>
      </c>
      <c r="C21" s="85" t="s">
        <v>3</v>
      </c>
      <c r="D21" s="85" t="s">
        <v>15</v>
      </c>
      <c r="E21" s="85" t="s">
        <v>16</v>
      </c>
      <c r="F21" s="85" t="s">
        <v>93</v>
      </c>
      <c r="G21" s="94" t="s">
        <v>17</v>
      </c>
      <c r="H21" s="94"/>
      <c r="I21" s="94" t="s">
        <v>95</v>
      </c>
      <c r="J21" s="94"/>
    </row>
    <row r="22" spans="2:10" ht="63.75">
      <c r="B22" s="85"/>
      <c r="C22" s="85"/>
      <c r="D22" s="85"/>
      <c r="E22" s="85"/>
      <c r="F22" s="85"/>
      <c r="G22" s="33" t="s">
        <v>18</v>
      </c>
      <c r="H22" s="33" t="s">
        <v>97</v>
      </c>
      <c r="I22" s="33" t="s">
        <v>11</v>
      </c>
      <c r="J22" s="33" t="s">
        <v>12</v>
      </c>
    </row>
    <row r="23" spans="2:10" ht="38.25">
      <c r="B23" s="31" t="s">
        <v>4</v>
      </c>
      <c r="C23" s="31" t="s">
        <v>5</v>
      </c>
      <c r="D23" s="31" t="s">
        <v>6</v>
      </c>
      <c r="E23" s="31" t="s">
        <v>7</v>
      </c>
      <c r="F23" s="31" t="s">
        <v>8</v>
      </c>
      <c r="G23" s="32" t="s">
        <v>9</v>
      </c>
      <c r="H23" s="32" t="s">
        <v>10</v>
      </c>
      <c r="I23" s="32" t="s">
        <v>14</v>
      </c>
      <c r="J23" s="32" t="s">
        <v>13</v>
      </c>
    </row>
    <row r="24" spans="2:10" ht="38.25">
      <c r="B24" s="2" t="s">
        <v>19</v>
      </c>
      <c r="C24" s="34" t="s">
        <v>20</v>
      </c>
      <c r="D24" s="35"/>
      <c r="E24" s="35"/>
      <c r="F24" s="35"/>
      <c r="G24" s="35"/>
      <c r="H24" s="35"/>
      <c r="I24" s="21" t="s">
        <v>79</v>
      </c>
      <c r="J24" s="21"/>
    </row>
    <row r="25" spans="2:10" ht="12.75">
      <c r="B25" s="4" t="s">
        <v>21</v>
      </c>
      <c r="C25" s="36" t="s">
        <v>22</v>
      </c>
      <c r="D25" s="35"/>
      <c r="E25" s="35"/>
      <c r="F25" s="35"/>
      <c r="G25" s="35"/>
      <c r="H25" s="35"/>
      <c r="I25" s="21" t="s">
        <v>79</v>
      </c>
      <c r="J25" s="21"/>
    </row>
    <row r="26" spans="2:10" ht="25.5">
      <c r="B26" s="37" t="s">
        <v>23</v>
      </c>
      <c r="C26" s="38" t="s">
        <v>24</v>
      </c>
      <c r="D26" s="37">
        <v>11</v>
      </c>
      <c r="E26" s="37">
        <v>8899138</v>
      </c>
      <c r="F26" s="39">
        <v>8899138</v>
      </c>
      <c r="G26" s="40">
        <f>+F26*100/13748441</f>
        <v>64.72834265354159</v>
      </c>
      <c r="H26" s="40">
        <f>+F26*100/13748441</f>
        <v>64.72834265354159</v>
      </c>
      <c r="I26" s="37">
        <v>0</v>
      </c>
      <c r="J26" s="40">
        <v>0</v>
      </c>
    </row>
    <row r="27" spans="2:10" ht="25.5">
      <c r="B27" s="37" t="s">
        <v>25</v>
      </c>
      <c r="C27" s="41" t="s">
        <v>26</v>
      </c>
      <c r="D27" s="37">
        <v>0</v>
      </c>
      <c r="E27" s="37">
        <v>0</v>
      </c>
      <c r="F27" s="37">
        <v>0</v>
      </c>
      <c r="G27" s="40">
        <f>E27/$E$65*100</f>
        <v>0</v>
      </c>
      <c r="H27" s="40">
        <f>E27/$E$65*100</f>
        <v>0</v>
      </c>
      <c r="I27" s="37">
        <v>0</v>
      </c>
      <c r="J27" s="40">
        <v>0</v>
      </c>
    </row>
    <row r="28" spans="2:10" ht="12.75">
      <c r="B28" s="21" t="s">
        <v>27</v>
      </c>
      <c r="C28" s="35" t="s">
        <v>28</v>
      </c>
      <c r="D28" s="37">
        <v>0</v>
      </c>
      <c r="E28" s="37">
        <v>0</v>
      </c>
      <c r="F28" s="37">
        <v>0</v>
      </c>
      <c r="G28" s="40">
        <v>0</v>
      </c>
      <c r="H28" s="40">
        <v>0</v>
      </c>
      <c r="I28" s="37">
        <v>0</v>
      </c>
      <c r="J28" s="40">
        <v>0</v>
      </c>
    </row>
    <row r="29" spans="2:10" ht="12.75">
      <c r="B29" s="37" t="s">
        <v>29</v>
      </c>
      <c r="C29" s="38" t="s">
        <v>30</v>
      </c>
      <c r="D29" s="37">
        <v>0</v>
      </c>
      <c r="E29" s="37">
        <v>0</v>
      </c>
      <c r="F29" s="37">
        <v>0</v>
      </c>
      <c r="G29" s="40">
        <f>E29/$E$65*100</f>
        <v>0</v>
      </c>
      <c r="H29" s="40">
        <f>E29/$E$65*100</f>
        <v>0</v>
      </c>
      <c r="I29" s="37">
        <v>0</v>
      </c>
      <c r="J29" s="40">
        <v>0</v>
      </c>
    </row>
    <row r="30" spans="2:10" ht="12.75">
      <c r="B30" s="21" t="s">
        <v>31</v>
      </c>
      <c r="C30" s="35" t="s">
        <v>32</v>
      </c>
      <c r="D30" s="37">
        <v>0</v>
      </c>
      <c r="E30" s="37">
        <v>0</v>
      </c>
      <c r="F30" s="37">
        <v>0</v>
      </c>
      <c r="G30" s="40">
        <f>E30/$E$65*100</f>
        <v>0</v>
      </c>
      <c r="H30" s="40">
        <f>E30/$E$65*100</f>
        <v>0</v>
      </c>
      <c r="I30" s="37">
        <v>0</v>
      </c>
      <c r="J30" s="40">
        <v>0</v>
      </c>
    </row>
    <row r="31" spans="2:10" ht="12.75">
      <c r="B31" s="21"/>
      <c r="C31" s="36" t="s">
        <v>33</v>
      </c>
      <c r="D31" s="2">
        <f>SUM(D26:D30)</f>
        <v>11</v>
      </c>
      <c r="E31" s="2">
        <f>SUM(E26:E30)</f>
        <v>8899138</v>
      </c>
      <c r="F31" s="2">
        <f>SUM(F26:F30)</f>
        <v>8899138</v>
      </c>
      <c r="G31" s="43">
        <f>+F31*100/13748441</f>
        <v>64.72834265354159</v>
      </c>
      <c r="H31" s="43">
        <f>+F31*100/13748441</f>
        <v>64.72834265354159</v>
      </c>
      <c r="I31" s="42">
        <v>0</v>
      </c>
      <c r="J31" s="43">
        <v>0</v>
      </c>
    </row>
    <row r="32" spans="2:10" ht="12.75">
      <c r="B32" s="9" t="s">
        <v>34</v>
      </c>
      <c r="C32" s="36" t="s">
        <v>35</v>
      </c>
      <c r="D32" s="37"/>
      <c r="E32" s="37"/>
      <c r="F32" s="37"/>
      <c r="G32" s="37"/>
      <c r="H32" s="37"/>
      <c r="I32" s="21" t="s">
        <v>79</v>
      </c>
      <c r="J32" s="21"/>
    </row>
    <row r="33" spans="2:10" ht="38.25">
      <c r="B33" s="37" t="s">
        <v>23</v>
      </c>
      <c r="C33" s="38" t="s">
        <v>36</v>
      </c>
      <c r="D33" s="37">
        <v>0</v>
      </c>
      <c r="E33" s="37">
        <v>0</v>
      </c>
      <c r="F33" s="37">
        <v>0</v>
      </c>
      <c r="G33" s="40">
        <f>E33/$E$65*100</f>
        <v>0</v>
      </c>
      <c r="H33" s="40">
        <f>E33/$E$65*100</f>
        <v>0</v>
      </c>
      <c r="I33" s="37">
        <v>0</v>
      </c>
      <c r="J33" s="40">
        <v>0</v>
      </c>
    </row>
    <row r="34" spans="2:10" ht="12.75">
      <c r="B34" s="21" t="s">
        <v>37</v>
      </c>
      <c r="C34" s="35" t="s">
        <v>28</v>
      </c>
      <c r="D34" s="37">
        <v>0</v>
      </c>
      <c r="E34" s="37">
        <v>0</v>
      </c>
      <c r="F34" s="37">
        <v>0</v>
      </c>
      <c r="G34" s="40">
        <f>E34/$E$65*100</f>
        <v>0</v>
      </c>
      <c r="H34" s="40">
        <f>E34/$E$65*100</f>
        <v>0</v>
      </c>
      <c r="I34" s="37">
        <v>0</v>
      </c>
      <c r="J34" s="40">
        <v>0</v>
      </c>
    </row>
    <row r="35" spans="2:10" ht="12.75">
      <c r="B35" s="21" t="s">
        <v>27</v>
      </c>
      <c r="C35" s="35" t="s">
        <v>38</v>
      </c>
      <c r="D35" s="37">
        <v>0</v>
      </c>
      <c r="E35" s="37">
        <v>0</v>
      </c>
      <c r="F35" s="37">
        <v>0</v>
      </c>
      <c r="G35" s="40">
        <f>E35/$E$65*100</f>
        <v>0</v>
      </c>
      <c r="H35" s="40">
        <f>E35/$E$65*100</f>
        <v>0</v>
      </c>
      <c r="I35" s="37">
        <v>0</v>
      </c>
      <c r="J35" s="40">
        <v>0</v>
      </c>
    </row>
    <row r="36" spans="2:10" ht="12.75">
      <c r="B36" s="21" t="s">
        <v>29</v>
      </c>
      <c r="C36" s="35" t="s">
        <v>39</v>
      </c>
      <c r="D36" s="37">
        <v>0</v>
      </c>
      <c r="E36" s="37">
        <v>0</v>
      </c>
      <c r="F36" s="37">
        <v>0</v>
      </c>
      <c r="G36" s="40">
        <f>E36/$E$65*100</f>
        <v>0</v>
      </c>
      <c r="H36" s="40">
        <f>E36/$E$65*100</f>
        <v>0</v>
      </c>
      <c r="I36" s="37">
        <v>0</v>
      </c>
      <c r="J36" s="40">
        <v>0</v>
      </c>
    </row>
    <row r="37" spans="2:10" ht="12.75">
      <c r="B37" s="21"/>
      <c r="C37" s="36" t="s">
        <v>40</v>
      </c>
      <c r="D37" s="2">
        <f>SUM(D33:D36)</f>
        <v>0</v>
      </c>
      <c r="E37" s="2">
        <f>SUM(E33:E36)</f>
        <v>0</v>
      </c>
      <c r="F37" s="2">
        <f>SUM(F33:F36)</f>
        <v>0</v>
      </c>
      <c r="G37" s="40">
        <f>E37/$E$65*100</f>
        <v>0</v>
      </c>
      <c r="H37" s="40">
        <f>E37/$E$65*100</f>
        <v>0</v>
      </c>
      <c r="I37" s="43">
        <f>SUM(I33:I36)</f>
        <v>0</v>
      </c>
      <c r="J37" s="43">
        <f>SUM(J33:J36)</f>
        <v>0</v>
      </c>
    </row>
    <row r="38" spans="2:10" ht="51">
      <c r="B38" s="21"/>
      <c r="C38" s="31" t="s">
        <v>89</v>
      </c>
      <c r="D38" s="2">
        <v>11</v>
      </c>
      <c r="E38" s="2">
        <v>8899138</v>
      </c>
      <c r="F38" s="2">
        <v>8899138</v>
      </c>
      <c r="G38" s="43">
        <f>+F38*100/13748441</f>
        <v>64.72834265354159</v>
      </c>
      <c r="H38" s="43">
        <f>+F38*100/13748441</f>
        <v>64.72834265354159</v>
      </c>
      <c r="I38" s="43">
        <f>I31+I37</f>
        <v>0</v>
      </c>
      <c r="J38" s="43">
        <f>J31+J37</f>
        <v>0</v>
      </c>
    </row>
    <row r="39" spans="2:10" ht="12.75">
      <c r="B39" s="10" t="s">
        <v>41</v>
      </c>
      <c r="C39" s="36" t="s">
        <v>42</v>
      </c>
      <c r="D39" s="37"/>
      <c r="E39" s="37"/>
      <c r="F39" s="37"/>
      <c r="G39" s="37"/>
      <c r="H39" s="37"/>
      <c r="I39" s="21" t="s">
        <v>79</v>
      </c>
      <c r="J39" s="21"/>
    </row>
    <row r="40" spans="2:10" ht="12.75">
      <c r="B40" s="4" t="s">
        <v>21</v>
      </c>
      <c r="C40" s="36" t="s">
        <v>38</v>
      </c>
      <c r="D40" s="37"/>
      <c r="E40" s="37"/>
      <c r="F40" s="37"/>
      <c r="G40" s="37"/>
      <c r="H40" s="37"/>
      <c r="I40" s="21" t="s">
        <v>79</v>
      </c>
      <c r="J40" s="21"/>
    </row>
    <row r="41" spans="2:10" ht="12.75">
      <c r="B41" s="21" t="s">
        <v>43</v>
      </c>
      <c r="C41" s="35" t="s">
        <v>44</v>
      </c>
      <c r="D41" s="37">
        <v>8</v>
      </c>
      <c r="E41" s="37">
        <v>1432459</v>
      </c>
      <c r="F41" s="37">
        <v>1432459</v>
      </c>
      <c r="G41" s="40">
        <f>+F41*100/13748441</f>
        <v>10.419064968893563</v>
      </c>
      <c r="H41" s="40">
        <f>+F41*100/13748441</f>
        <v>10.419064968893563</v>
      </c>
      <c r="I41" s="37">
        <v>0</v>
      </c>
      <c r="J41" s="40">
        <v>0</v>
      </c>
    </row>
    <row r="42" spans="2:10" ht="12.75">
      <c r="B42" s="37" t="s">
        <v>45</v>
      </c>
      <c r="C42" s="38" t="s">
        <v>30</v>
      </c>
      <c r="D42" s="37">
        <v>2</v>
      </c>
      <c r="E42" s="37">
        <v>2702</v>
      </c>
      <c r="F42" s="37">
        <v>2702</v>
      </c>
      <c r="G42" s="40">
        <f>+F42*100/13748441</f>
        <v>0.019653137399360407</v>
      </c>
      <c r="H42" s="40">
        <f>+F42*100/13748441</f>
        <v>0.019653137399360407</v>
      </c>
      <c r="I42" s="37">
        <v>0</v>
      </c>
      <c r="J42" s="40">
        <v>0</v>
      </c>
    </row>
    <row r="43" spans="2:10" ht="25.5">
      <c r="B43" s="37" t="s">
        <v>27</v>
      </c>
      <c r="C43" s="38" t="s">
        <v>26</v>
      </c>
      <c r="D43" s="37">
        <v>0</v>
      </c>
      <c r="E43" s="37">
        <v>0</v>
      </c>
      <c r="F43" s="37">
        <v>0</v>
      </c>
      <c r="G43" s="40">
        <f>E43/$E$65*100</f>
        <v>0</v>
      </c>
      <c r="H43" s="40">
        <f>E43/$E$65*100</f>
        <v>0</v>
      </c>
      <c r="I43" s="37">
        <v>0</v>
      </c>
      <c r="J43" s="40">
        <v>0</v>
      </c>
    </row>
    <row r="44" spans="2:10" ht="12.75">
      <c r="B44" s="21" t="s">
        <v>29</v>
      </c>
      <c r="C44" s="35" t="s">
        <v>46</v>
      </c>
      <c r="D44" s="37">
        <v>0</v>
      </c>
      <c r="E44" s="37">
        <v>0</v>
      </c>
      <c r="F44" s="37">
        <v>0</v>
      </c>
      <c r="G44" s="40">
        <f>E44/$E$65*100</f>
        <v>0</v>
      </c>
      <c r="H44" s="40">
        <f>E44/$E$65*100</f>
        <v>0</v>
      </c>
      <c r="I44" s="37">
        <v>0</v>
      </c>
      <c r="J44" s="40">
        <v>0</v>
      </c>
    </row>
    <row r="45" spans="2:10" ht="12.75">
      <c r="B45" s="21" t="s">
        <v>47</v>
      </c>
      <c r="C45" s="35" t="s">
        <v>48</v>
      </c>
      <c r="D45" s="37">
        <v>0</v>
      </c>
      <c r="E45" s="37">
        <v>0</v>
      </c>
      <c r="F45" s="37">
        <v>0</v>
      </c>
      <c r="G45" s="40">
        <f>E45/$E$65*100</f>
        <v>0</v>
      </c>
      <c r="H45" s="40">
        <f>E45/$E$65*100</f>
        <v>0</v>
      </c>
      <c r="I45" s="37">
        <v>0</v>
      </c>
      <c r="J45" s="40">
        <v>0</v>
      </c>
    </row>
    <row r="46" spans="2:10" ht="12.75">
      <c r="B46" s="37" t="s">
        <v>49</v>
      </c>
      <c r="C46" s="38" t="s">
        <v>50</v>
      </c>
      <c r="D46" s="37">
        <v>38</v>
      </c>
      <c r="E46" s="37">
        <v>1032869</v>
      </c>
      <c r="F46" s="37">
        <v>1032869</v>
      </c>
      <c r="G46" s="40">
        <f>+F46*100/13748441</f>
        <v>7.5126263406883735</v>
      </c>
      <c r="H46" s="40">
        <f>+F46*100/13748441</f>
        <v>7.5126263406883735</v>
      </c>
      <c r="I46" s="37">
        <v>0</v>
      </c>
      <c r="J46" s="40">
        <v>0</v>
      </c>
    </row>
    <row r="47" spans="2:10" ht="25.5">
      <c r="B47" s="37" t="s">
        <v>51</v>
      </c>
      <c r="C47" s="38" t="s">
        <v>52</v>
      </c>
      <c r="D47" s="37">
        <v>0</v>
      </c>
      <c r="E47" s="37">
        <v>0</v>
      </c>
      <c r="F47" s="37">
        <v>0</v>
      </c>
      <c r="G47" s="40">
        <f>E47/$E$65*100</f>
        <v>0</v>
      </c>
      <c r="H47" s="40">
        <f>E47/$E$65*100</f>
        <v>0</v>
      </c>
      <c r="I47" s="37">
        <v>0</v>
      </c>
      <c r="J47" s="40">
        <v>0</v>
      </c>
    </row>
    <row r="48" spans="2:10" ht="12.75">
      <c r="B48" s="21" t="s">
        <v>53</v>
      </c>
      <c r="C48" s="35" t="s">
        <v>92</v>
      </c>
      <c r="D48" s="37">
        <v>0</v>
      </c>
      <c r="E48" s="37">
        <v>0</v>
      </c>
      <c r="F48" s="37">
        <v>0</v>
      </c>
      <c r="G48" s="40">
        <f>E48/$E$65*100</f>
        <v>0</v>
      </c>
      <c r="H48" s="40">
        <f>E48/$E$65*100</f>
        <v>0</v>
      </c>
      <c r="I48" s="37">
        <v>0</v>
      </c>
      <c r="J48" s="40">
        <v>0</v>
      </c>
    </row>
    <row r="49" spans="2:10" ht="12.75">
      <c r="B49" s="21"/>
      <c r="C49" s="36" t="s">
        <v>54</v>
      </c>
      <c r="D49" s="2">
        <f>SUM(D41:D48)</f>
        <v>48</v>
      </c>
      <c r="E49" s="2">
        <f>SUM(E41:E48)</f>
        <v>2468030</v>
      </c>
      <c r="F49" s="2">
        <f>SUM(F41:F48)</f>
        <v>2468030</v>
      </c>
      <c r="G49" s="43">
        <f>SUM(G41:G48)</f>
        <v>17.9513444469813</v>
      </c>
      <c r="H49" s="43">
        <f>SUM(H41:H48)</f>
        <v>17.9513444469813</v>
      </c>
      <c r="I49" s="42">
        <f>SUM(I40:I48)</f>
        <v>0</v>
      </c>
      <c r="J49" s="43">
        <f>SUM(J40:J48)</f>
        <v>0</v>
      </c>
    </row>
    <row r="50" spans="2:10" ht="12.75">
      <c r="B50" s="4" t="s">
        <v>34</v>
      </c>
      <c r="C50" s="36" t="s">
        <v>55</v>
      </c>
      <c r="D50" s="37" t="s">
        <v>79</v>
      </c>
      <c r="E50" s="37" t="s">
        <v>79</v>
      </c>
      <c r="F50" s="37"/>
      <c r="G50" s="40"/>
      <c r="H50" s="37"/>
      <c r="I50" s="21" t="s">
        <v>79</v>
      </c>
      <c r="J50" s="21"/>
    </row>
    <row r="51" spans="2:10" ht="12.75">
      <c r="B51" s="21" t="s">
        <v>23</v>
      </c>
      <c r="C51" s="35" t="s">
        <v>28</v>
      </c>
      <c r="D51" s="37">
        <v>284</v>
      </c>
      <c r="E51" s="37">
        <v>962560</v>
      </c>
      <c r="F51" s="37">
        <v>962560</v>
      </c>
      <c r="G51" s="40">
        <f>+F51*100/13748441</f>
        <v>7.00123017584321</v>
      </c>
      <c r="H51" s="40">
        <f>+F51*100/13748441</f>
        <v>7.00123017584321</v>
      </c>
      <c r="I51" s="37">
        <v>0</v>
      </c>
      <c r="J51" s="40">
        <v>0</v>
      </c>
    </row>
    <row r="52" spans="2:10" ht="12.75">
      <c r="B52" s="21" t="s">
        <v>25</v>
      </c>
      <c r="C52" s="35" t="s">
        <v>80</v>
      </c>
      <c r="D52" s="37" t="s">
        <v>79</v>
      </c>
      <c r="E52" s="37" t="s">
        <v>79</v>
      </c>
      <c r="F52" s="37" t="s">
        <v>79</v>
      </c>
      <c r="G52" s="40" t="s">
        <v>79</v>
      </c>
      <c r="H52" s="40" t="s">
        <v>79</v>
      </c>
      <c r="I52" s="21" t="s">
        <v>79</v>
      </c>
      <c r="J52" s="21"/>
    </row>
    <row r="53" spans="2:10" ht="38.25">
      <c r="B53" s="21"/>
      <c r="C53" s="39" t="s">
        <v>56</v>
      </c>
      <c r="D53" s="37">
        <v>4750</v>
      </c>
      <c r="E53" s="37">
        <v>943678</v>
      </c>
      <c r="F53" s="37">
        <v>903469</v>
      </c>
      <c r="G53" s="40">
        <f>+E53*100/13748441</f>
        <v>6.863890967710448</v>
      </c>
      <c r="H53" s="40">
        <f>+E53*100/13748441</f>
        <v>6.863890967710448</v>
      </c>
      <c r="I53" s="37">
        <v>0</v>
      </c>
      <c r="J53" s="40">
        <v>0</v>
      </c>
    </row>
    <row r="54" spans="2:10" ht="51">
      <c r="B54" s="21"/>
      <c r="C54" s="39" t="s">
        <v>57</v>
      </c>
      <c r="D54" s="37">
        <v>12</v>
      </c>
      <c r="E54" s="37">
        <v>402129</v>
      </c>
      <c r="F54" s="37">
        <v>402129</v>
      </c>
      <c r="G54" s="40">
        <f>+F54*100/13748441</f>
        <v>2.9249061766348636</v>
      </c>
      <c r="H54" s="40">
        <f>+F54*100/13748441</f>
        <v>2.9249061766348636</v>
      </c>
      <c r="I54" s="37">
        <v>0</v>
      </c>
      <c r="J54" s="40">
        <v>0</v>
      </c>
    </row>
    <row r="55" spans="2:10" ht="12.75">
      <c r="B55" s="37" t="s">
        <v>101</v>
      </c>
      <c r="C55" s="38" t="s">
        <v>91</v>
      </c>
      <c r="D55" s="37" t="s">
        <v>79</v>
      </c>
      <c r="E55" s="37" t="s">
        <v>79</v>
      </c>
      <c r="F55" s="37" t="s">
        <v>79</v>
      </c>
      <c r="G55" s="40" t="s">
        <v>79</v>
      </c>
      <c r="H55" s="40" t="s">
        <v>79</v>
      </c>
      <c r="I55" s="21" t="s">
        <v>79</v>
      </c>
      <c r="J55" s="21"/>
    </row>
    <row r="56" spans="2:10" ht="12.75">
      <c r="B56" s="37"/>
      <c r="C56" s="38" t="s">
        <v>102</v>
      </c>
      <c r="D56" s="37">
        <v>0</v>
      </c>
      <c r="E56" s="37">
        <v>0</v>
      </c>
      <c r="F56" s="37">
        <v>0</v>
      </c>
      <c r="G56" s="40">
        <f>E56/$E$65*100</f>
        <v>0</v>
      </c>
      <c r="H56" s="40">
        <f>E56/$E$65*100</f>
        <v>0</v>
      </c>
      <c r="I56" s="21">
        <v>0</v>
      </c>
      <c r="J56" s="40">
        <v>0</v>
      </c>
    </row>
    <row r="57" spans="2:10" ht="12.75">
      <c r="B57" s="37"/>
      <c r="C57" s="38" t="s">
        <v>99</v>
      </c>
      <c r="D57" s="37">
        <v>161</v>
      </c>
      <c r="E57" s="37">
        <v>41767</v>
      </c>
      <c r="F57" s="37">
        <v>41767</v>
      </c>
      <c r="G57" s="40">
        <f>+F57*100/13748441</f>
        <v>0.30379444476650114</v>
      </c>
      <c r="H57" s="40">
        <f>+F57*100/13748441</f>
        <v>0.30379444476650114</v>
      </c>
      <c r="I57" s="21">
        <v>0</v>
      </c>
      <c r="J57" s="40">
        <v>0</v>
      </c>
    </row>
    <row r="58" spans="2:10" ht="12.75">
      <c r="B58" s="37"/>
      <c r="C58" s="38" t="s">
        <v>98</v>
      </c>
      <c r="D58" s="37">
        <v>0</v>
      </c>
      <c r="E58" s="37">
        <v>0</v>
      </c>
      <c r="F58" s="37">
        <v>0</v>
      </c>
      <c r="G58" s="40">
        <v>0</v>
      </c>
      <c r="H58" s="40">
        <v>0</v>
      </c>
      <c r="I58" s="21">
        <v>0</v>
      </c>
      <c r="J58" s="40">
        <v>0</v>
      </c>
    </row>
    <row r="59" spans="2:10" ht="12.75">
      <c r="B59" s="37"/>
      <c r="C59" s="38" t="s">
        <v>90</v>
      </c>
      <c r="D59" s="37">
        <v>57</v>
      </c>
      <c r="E59" s="37">
        <v>31139</v>
      </c>
      <c r="F59" s="37">
        <v>31139</v>
      </c>
      <c r="G59" s="40">
        <f>+F59*100/13748441</f>
        <v>0.22649113452208872</v>
      </c>
      <c r="H59" s="40">
        <f>+F59*100/13748441</f>
        <v>0.22649113452208872</v>
      </c>
      <c r="I59" s="21">
        <v>0</v>
      </c>
      <c r="J59" s="40">
        <v>0</v>
      </c>
    </row>
    <row r="60" spans="2:10" ht="12.75">
      <c r="B60" s="37"/>
      <c r="C60" s="38" t="s">
        <v>100</v>
      </c>
      <c r="D60" s="37">
        <v>0</v>
      </c>
      <c r="E60" s="37">
        <v>0</v>
      </c>
      <c r="F60" s="37">
        <v>0</v>
      </c>
      <c r="G60" s="40">
        <v>0</v>
      </c>
      <c r="H60" s="40">
        <v>0</v>
      </c>
      <c r="I60" s="21">
        <v>0</v>
      </c>
      <c r="J60" s="40">
        <v>0</v>
      </c>
    </row>
    <row r="61" spans="2:10" ht="12.75">
      <c r="B61" s="21"/>
      <c r="C61" s="36" t="s">
        <v>58</v>
      </c>
      <c r="D61" s="2">
        <f>SUM(D51:D60)</f>
        <v>5264</v>
      </c>
      <c r="E61" s="2">
        <f>SUM(E51:E60)</f>
        <v>2381273</v>
      </c>
      <c r="F61" s="2">
        <f>SUM(F51:F60)</f>
        <v>2341064</v>
      </c>
      <c r="G61" s="43">
        <f>SUM(G51:G60)</f>
        <v>17.320312899477113</v>
      </c>
      <c r="H61" s="43">
        <f>SUM(H51:H60)</f>
        <v>17.320312899477113</v>
      </c>
      <c r="I61" s="42">
        <f>SUM(I50:I60)</f>
        <v>0</v>
      </c>
      <c r="J61" s="43">
        <f>SUM(J50:J60)</f>
        <v>0</v>
      </c>
    </row>
    <row r="62" spans="2:10" ht="25.5">
      <c r="B62" s="21"/>
      <c r="C62" s="31" t="s">
        <v>88</v>
      </c>
      <c r="D62" s="2">
        <f aca="true" t="shared" si="0" ref="D62:J62">D49+D61</f>
        <v>5312</v>
      </c>
      <c r="E62" s="2">
        <f t="shared" si="0"/>
        <v>4849303</v>
      </c>
      <c r="F62" s="2">
        <f t="shared" si="0"/>
        <v>4809094</v>
      </c>
      <c r="G62" s="43">
        <f>+G61+G49</f>
        <v>35.27165734645841</v>
      </c>
      <c r="H62" s="43">
        <f>+H61+H49</f>
        <v>35.27165734645841</v>
      </c>
      <c r="I62" s="42">
        <f t="shared" si="0"/>
        <v>0</v>
      </c>
      <c r="J62" s="43">
        <f t="shared" si="0"/>
        <v>0</v>
      </c>
    </row>
    <row r="63" spans="2:10" ht="12.75">
      <c r="B63" s="21"/>
      <c r="C63" s="36" t="s">
        <v>59</v>
      </c>
      <c r="D63" s="2">
        <f>D38+D62</f>
        <v>5323</v>
      </c>
      <c r="E63" s="2">
        <f>E38+E62</f>
        <v>13748441</v>
      </c>
      <c r="F63" s="2">
        <f>F38+F62</f>
        <v>13708232</v>
      </c>
      <c r="G63" s="43">
        <f>+G62+G38</f>
        <v>100</v>
      </c>
      <c r="H63" s="43">
        <f>+H62+H38</f>
        <v>100</v>
      </c>
      <c r="I63" s="42">
        <f>I38+I62</f>
        <v>0</v>
      </c>
      <c r="J63" s="43">
        <f>J38+J62</f>
        <v>0</v>
      </c>
    </row>
    <row r="64" spans="2:10" ht="51">
      <c r="B64" s="2" t="s">
        <v>60</v>
      </c>
      <c r="C64" s="31" t="s">
        <v>86</v>
      </c>
      <c r="D64" s="37">
        <v>0</v>
      </c>
      <c r="E64" s="37">
        <v>0</v>
      </c>
      <c r="F64" s="37">
        <v>0</v>
      </c>
      <c r="G64" s="40">
        <f>E64/$E$65*100</f>
        <v>0</v>
      </c>
      <c r="H64" s="40">
        <f>E64/$E$65*100</f>
        <v>0</v>
      </c>
      <c r="I64" s="37">
        <v>0</v>
      </c>
      <c r="J64" s="40">
        <v>0</v>
      </c>
    </row>
    <row r="65" spans="2:10" ht="12.75">
      <c r="B65" s="21"/>
      <c r="C65" s="31" t="s">
        <v>85</v>
      </c>
      <c r="D65" s="2">
        <f>D38+D62+D64</f>
        <v>5323</v>
      </c>
      <c r="E65" s="2">
        <f>E38+E62+E64</f>
        <v>13748441</v>
      </c>
      <c r="F65" s="2">
        <f>F38+F62+F64</f>
        <v>13708232</v>
      </c>
      <c r="G65" s="43">
        <v>100</v>
      </c>
      <c r="H65" s="43">
        <v>100</v>
      </c>
      <c r="I65" s="42">
        <f>I38+I62+I64</f>
        <v>0</v>
      </c>
      <c r="J65" s="43">
        <f>I65/E65*100</f>
        <v>0</v>
      </c>
    </row>
    <row r="66" spans="2:10" ht="12.75">
      <c r="B66" s="14"/>
      <c r="C66" s="16"/>
      <c r="D66" s="18" t="s">
        <v>79</v>
      </c>
      <c r="E66" s="16" t="s">
        <v>79</v>
      </c>
      <c r="F66" s="25" t="s">
        <v>79</v>
      </c>
      <c r="G66" s="18"/>
      <c r="H66" s="18"/>
      <c r="I66" s="24" t="s">
        <v>79</v>
      </c>
      <c r="J66" s="24"/>
    </row>
    <row r="67" spans="2:10" ht="12.75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 ht="12.75">
      <c r="B68" s="14"/>
      <c r="C68" s="16"/>
      <c r="D68" s="18"/>
      <c r="E68" s="16"/>
      <c r="F68" s="25"/>
      <c r="G68" s="18"/>
      <c r="H68" s="18"/>
      <c r="I68" s="24"/>
      <c r="J68" s="24"/>
    </row>
    <row r="69" spans="2:10" ht="12.75">
      <c r="B69" s="14"/>
      <c r="C69" s="16"/>
      <c r="D69" s="18"/>
      <c r="E69" s="16"/>
      <c r="F69" s="25"/>
      <c r="G69" s="18"/>
      <c r="H69" s="18"/>
      <c r="I69" s="24"/>
      <c r="J69" s="24"/>
    </row>
    <row r="70" spans="2:10" ht="12.75">
      <c r="B70" s="14"/>
      <c r="C70" s="16"/>
      <c r="D70" s="18"/>
      <c r="E70" s="16"/>
      <c r="F70" s="18" t="s">
        <v>79</v>
      </c>
      <c r="G70" s="18"/>
      <c r="H70" s="18"/>
      <c r="I70" s="24"/>
      <c r="J70" s="24"/>
    </row>
    <row r="71" spans="2:10" ht="12.75">
      <c r="B71" s="14"/>
      <c r="C71" s="16"/>
      <c r="D71" s="18"/>
      <c r="E71" s="16"/>
      <c r="F71" s="18"/>
      <c r="G71" s="18"/>
      <c r="H71" s="18"/>
      <c r="I71" s="24"/>
      <c r="J71" s="24"/>
    </row>
    <row r="72" spans="2:10" ht="12.75">
      <c r="B72" s="14"/>
      <c r="C72" s="16"/>
      <c r="D72" s="18"/>
      <c r="E72" s="16"/>
      <c r="F72" s="18"/>
      <c r="G72" s="18"/>
      <c r="H72" s="18"/>
      <c r="I72" s="24"/>
      <c r="J72" s="24"/>
    </row>
    <row r="94" spans="2:10" ht="12.75">
      <c r="B94" s="22"/>
      <c r="C94" s="22"/>
      <c r="D94" s="22"/>
      <c r="E94" s="22"/>
      <c r="F94" s="22"/>
      <c r="G94" s="22"/>
      <c r="H94" s="22"/>
      <c r="I94" s="24"/>
      <c r="J94" s="24"/>
    </row>
    <row r="95" spans="2:10" ht="12.75">
      <c r="B95" s="14"/>
      <c r="C95" s="16"/>
      <c r="D95" s="16"/>
      <c r="E95" s="12"/>
      <c r="F95" s="15"/>
      <c r="G95" s="13"/>
      <c r="H95" s="13"/>
      <c r="I95" s="24" t="s">
        <v>79</v>
      </c>
      <c r="J95" s="24"/>
    </row>
    <row r="107" spans="2:10" ht="12.75">
      <c r="B107" s="28"/>
      <c r="C107" s="28"/>
      <c r="D107" s="28"/>
      <c r="E107" s="48"/>
      <c r="F107" s="49"/>
      <c r="G107" s="13"/>
      <c r="H107" s="13"/>
      <c r="I107" s="24"/>
      <c r="J107" s="24"/>
    </row>
  </sheetData>
  <sheetProtection/>
  <mergeCells count="68">
    <mergeCell ref="B1:J1"/>
    <mergeCell ref="B2:J2"/>
    <mergeCell ref="B67:J67"/>
    <mergeCell ref="B18:C18"/>
    <mergeCell ref="D18:E18"/>
    <mergeCell ref="F18:G18"/>
    <mergeCell ref="F21:F22"/>
    <mergeCell ref="G21:H21"/>
    <mergeCell ref="H18:J18"/>
    <mergeCell ref="H19:J19"/>
    <mergeCell ref="I21:J21"/>
    <mergeCell ref="B20:C20"/>
    <mergeCell ref="D20:E20"/>
    <mergeCell ref="B19:C19"/>
    <mergeCell ref="D19:E19"/>
    <mergeCell ref="F19:G19"/>
    <mergeCell ref="F20:J20"/>
    <mergeCell ref="D16:E16"/>
    <mergeCell ref="F16:G16"/>
    <mergeCell ref="H16:J16"/>
    <mergeCell ref="B17:C17"/>
    <mergeCell ref="D17:E17"/>
    <mergeCell ref="F17:G17"/>
    <mergeCell ref="H17:J17"/>
    <mergeCell ref="B16:C16"/>
    <mergeCell ref="B15:C15"/>
    <mergeCell ref="D15:E15"/>
    <mergeCell ref="F15:G15"/>
    <mergeCell ref="H15:J15"/>
    <mergeCell ref="D11:E11"/>
    <mergeCell ref="B14:C14"/>
    <mergeCell ref="D14:E14"/>
    <mergeCell ref="F14:G14"/>
    <mergeCell ref="H14:J14"/>
    <mergeCell ref="B13:C13"/>
    <mergeCell ref="D13:E13"/>
    <mergeCell ref="F13:G13"/>
    <mergeCell ref="H13:J13"/>
    <mergeCell ref="H9:J9"/>
    <mergeCell ref="B12:C12"/>
    <mergeCell ref="D12:E12"/>
    <mergeCell ref="F12:G12"/>
    <mergeCell ref="H12:J12"/>
    <mergeCell ref="B10:C10"/>
    <mergeCell ref="D10:E10"/>
    <mergeCell ref="F10:G10"/>
    <mergeCell ref="H10:J10"/>
    <mergeCell ref="B11:C11"/>
    <mergeCell ref="D9:E9"/>
    <mergeCell ref="B7:C7"/>
    <mergeCell ref="F11:G11"/>
    <mergeCell ref="H11:J11"/>
    <mergeCell ref="D7:J7"/>
    <mergeCell ref="B8:C8"/>
    <mergeCell ref="D8:E8"/>
    <mergeCell ref="F8:G8"/>
    <mergeCell ref="H8:J8"/>
    <mergeCell ref="F9:G9"/>
    <mergeCell ref="G6:J6"/>
    <mergeCell ref="B4:J4"/>
    <mergeCell ref="B5:J5"/>
    <mergeCell ref="B21:B22"/>
    <mergeCell ref="C21:C22"/>
    <mergeCell ref="D21:D22"/>
    <mergeCell ref="E21:E22"/>
    <mergeCell ref="B6:C6"/>
    <mergeCell ref="D6:F6"/>
    <mergeCell ref="B9:C9"/>
  </mergeCells>
  <printOptions/>
  <pageMargins left="0.25" right="0" top="0.25" bottom="0.25" header="0.25" footer="0.25"/>
  <pageSetup horizontalDpi="600" verticalDpi="600" orientation="portrait" paperSize="9" r:id="rId2"/>
  <headerFooter>
    <oddFooter>&amp;C&amp;P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0">
      <selection activeCell="A1" sqref="A1:I45"/>
    </sheetView>
  </sheetViews>
  <sheetFormatPr defaultColWidth="9.140625" defaultRowHeight="12.75"/>
  <cols>
    <col min="1" max="1" width="8.57421875" style="0" customWidth="1"/>
    <col min="2" max="2" width="6.7109375" style="24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s="27" customFormat="1" ht="36" customHeight="1">
      <c r="A1" s="72" t="s">
        <v>136</v>
      </c>
      <c r="B1" s="102" t="s">
        <v>163</v>
      </c>
      <c r="C1" s="102"/>
      <c r="D1" s="102"/>
      <c r="E1" s="102"/>
      <c r="F1" s="102"/>
      <c r="G1" s="102"/>
      <c r="H1" s="102"/>
      <c r="I1" s="73"/>
      <c r="J1" s="73"/>
    </row>
    <row r="2" spans="1:10" ht="33" customHeight="1">
      <c r="A2" s="61"/>
      <c r="B2" s="60" t="s">
        <v>137</v>
      </c>
      <c r="C2" s="62" t="s">
        <v>138</v>
      </c>
      <c r="D2" s="103" t="s">
        <v>139</v>
      </c>
      <c r="E2" s="103"/>
      <c r="F2" s="103" t="s">
        <v>140</v>
      </c>
      <c r="G2" s="103"/>
      <c r="H2" s="103"/>
      <c r="I2" s="61"/>
      <c r="J2" s="61"/>
    </row>
    <row r="3" spans="1:10" ht="76.5">
      <c r="A3" s="61"/>
      <c r="B3" s="60"/>
      <c r="C3" s="62"/>
      <c r="D3" s="62" t="s">
        <v>141</v>
      </c>
      <c r="E3" s="62" t="s">
        <v>142</v>
      </c>
      <c r="F3" s="62" t="s">
        <v>141</v>
      </c>
      <c r="G3" s="62" t="s">
        <v>143</v>
      </c>
      <c r="H3" s="62" t="s">
        <v>144</v>
      </c>
      <c r="I3" s="61"/>
      <c r="J3" s="61"/>
    </row>
    <row r="4" spans="1:10" ht="25.5">
      <c r="A4" s="61"/>
      <c r="B4" s="60" t="s">
        <v>145</v>
      </c>
      <c r="C4" s="60" t="s">
        <v>146</v>
      </c>
      <c r="D4" s="60" t="s">
        <v>147</v>
      </c>
      <c r="E4" s="60" t="s">
        <v>148</v>
      </c>
      <c r="F4" s="60" t="s">
        <v>149</v>
      </c>
      <c r="G4" s="62" t="s">
        <v>150</v>
      </c>
      <c r="H4" s="60" t="s">
        <v>94</v>
      </c>
      <c r="I4" s="61"/>
      <c r="J4" s="61"/>
    </row>
    <row r="5" spans="1:10" ht="12.75">
      <c r="A5" s="61"/>
      <c r="B5" s="63">
        <v>1</v>
      </c>
      <c r="C5" s="64" t="s">
        <v>118</v>
      </c>
      <c r="D5" s="64">
        <v>1206398</v>
      </c>
      <c r="E5" s="77">
        <f>+D5*100/13748441</f>
        <v>8.774798538976164</v>
      </c>
      <c r="F5" s="64">
        <v>0</v>
      </c>
      <c r="G5" s="65">
        <v>0</v>
      </c>
      <c r="H5" s="64">
        <v>0</v>
      </c>
      <c r="I5" s="61"/>
      <c r="J5" s="61"/>
    </row>
    <row r="6" spans="1:10" ht="12.75">
      <c r="A6" s="61"/>
      <c r="B6" s="63">
        <v>2</v>
      </c>
      <c r="C6" s="64" t="s">
        <v>151</v>
      </c>
      <c r="D6" s="64">
        <v>2248129</v>
      </c>
      <c r="E6" s="77">
        <f aca="true" t="shared" si="0" ref="E6:E15">+D6*100/13748441</f>
        <v>16.351883097145343</v>
      </c>
      <c r="F6" s="64">
        <v>0</v>
      </c>
      <c r="G6" s="65">
        <v>0</v>
      </c>
      <c r="H6" s="64">
        <v>0</v>
      </c>
      <c r="I6" s="61"/>
      <c r="J6" s="61"/>
    </row>
    <row r="7" spans="1:10" ht="15" customHeight="1">
      <c r="A7" s="61"/>
      <c r="B7" s="63">
        <v>3</v>
      </c>
      <c r="C7" s="64" t="s">
        <v>152</v>
      </c>
      <c r="D7" s="64">
        <v>5000</v>
      </c>
      <c r="E7" s="77">
        <f t="shared" si="0"/>
        <v>0.03636775980636641</v>
      </c>
      <c r="F7" s="64">
        <v>0</v>
      </c>
      <c r="G7" s="65">
        <v>0</v>
      </c>
      <c r="H7" s="64">
        <v>0</v>
      </c>
      <c r="I7" s="61"/>
      <c r="J7" s="61"/>
    </row>
    <row r="8" spans="1:10" ht="12.75">
      <c r="A8" s="61"/>
      <c r="B8" s="63">
        <v>4</v>
      </c>
      <c r="C8" s="64" t="s">
        <v>153</v>
      </c>
      <c r="D8" s="64">
        <v>1464000</v>
      </c>
      <c r="E8" s="77">
        <f t="shared" si="0"/>
        <v>10.648480071304085</v>
      </c>
      <c r="F8" s="64">
        <v>0</v>
      </c>
      <c r="G8" s="65">
        <v>0</v>
      </c>
      <c r="H8" s="64">
        <v>0</v>
      </c>
      <c r="I8" s="61"/>
      <c r="J8" s="61"/>
    </row>
    <row r="9" spans="1:10" ht="12.75">
      <c r="A9" s="61"/>
      <c r="B9" s="63">
        <v>5</v>
      </c>
      <c r="C9" s="64" t="s">
        <v>154</v>
      </c>
      <c r="D9" s="64">
        <v>501800</v>
      </c>
      <c r="E9" s="77">
        <f t="shared" si="0"/>
        <v>3.6498683741669327</v>
      </c>
      <c r="F9" s="64">
        <v>0</v>
      </c>
      <c r="G9" s="65">
        <v>0</v>
      </c>
      <c r="H9" s="64">
        <v>0</v>
      </c>
      <c r="I9" s="61"/>
      <c r="J9" s="61"/>
    </row>
    <row r="10" spans="1:10" ht="12.75">
      <c r="A10" s="61"/>
      <c r="B10" s="63">
        <v>6</v>
      </c>
      <c r="C10" s="64" t="s">
        <v>120</v>
      </c>
      <c r="D10" s="64">
        <v>20578</v>
      </c>
      <c r="E10" s="77">
        <f t="shared" si="0"/>
        <v>0.1496751522590816</v>
      </c>
      <c r="F10" s="64">
        <v>0</v>
      </c>
      <c r="G10" s="65">
        <v>0</v>
      </c>
      <c r="H10" s="64">
        <v>0</v>
      </c>
      <c r="I10" s="61"/>
      <c r="J10" s="61"/>
    </row>
    <row r="11" spans="1:10" ht="12.75">
      <c r="A11" s="61"/>
      <c r="B11" s="63">
        <v>7</v>
      </c>
      <c r="C11" s="64" t="s">
        <v>155</v>
      </c>
      <c r="D11" s="64">
        <v>572576</v>
      </c>
      <c r="E11" s="77">
        <f t="shared" si="0"/>
        <v>4.164661287778011</v>
      </c>
      <c r="F11" s="64">
        <v>0</v>
      </c>
      <c r="G11" s="65">
        <v>0</v>
      </c>
      <c r="H11" s="64">
        <v>0</v>
      </c>
      <c r="I11" s="61"/>
      <c r="J11" s="61"/>
    </row>
    <row r="12" spans="1:10" ht="12.75">
      <c r="A12" s="61"/>
      <c r="B12" s="63">
        <v>8</v>
      </c>
      <c r="C12" s="64" t="s">
        <v>156</v>
      </c>
      <c r="D12" s="64">
        <v>2222600</v>
      </c>
      <c r="E12" s="77">
        <f t="shared" si="0"/>
        <v>16.166196589125995</v>
      </c>
      <c r="F12" s="64">
        <v>0</v>
      </c>
      <c r="G12" s="65">
        <v>0</v>
      </c>
      <c r="H12" s="64">
        <v>0</v>
      </c>
      <c r="I12" s="61"/>
      <c r="J12" s="61"/>
    </row>
    <row r="13" spans="1:10" ht="12.75">
      <c r="A13" s="61"/>
      <c r="B13" s="63">
        <v>9</v>
      </c>
      <c r="C13" s="64" t="s">
        <v>119</v>
      </c>
      <c r="D13" s="64">
        <v>2500</v>
      </c>
      <c r="E13" s="77">
        <f t="shared" si="0"/>
        <v>0.018183879903183205</v>
      </c>
      <c r="F13" s="64">
        <v>0</v>
      </c>
      <c r="G13" s="65">
        <v>0</v>
      </c>
      <c r="H13" s="64">
        <v>0</v>
      </c>
      <c r="I13" s="61"/>
      <c r="J13" s="61"/>
    </row>
    <row r="14" spans="1:10" ht="12.75">
      <c r="A14" s="61"/>
      <c r="B14" s="63">
        <v>10</v>
      </c>
      <c r="C14" s="64" t="s">
        <v>157</v>
      </c>
      <c r="D14" s="64">
        <v>341224</v>
      </c>
      <c r="E14" s="77">
        <f t="shared" si="0"/>
        <v>2.481910494433514</v>
      </c>
      <c r="F14" s="64">
        <v>0</v>
      </c>
      <c r="G14" s="65">
        <v>0</v>
      </c>
      <c r="H14" s="64">
        <v>0</v>
      </c>
      <c r="I14" s="61"/>
      <c r="J14" s="61"/>
    </row>
    <row r="15" spans="1:10" ht="12.75">
      <c r="A15" s="61"/>
      <c r="B15" s="63">
        <v>11</v>
      </c>
      <c r="C15" s="64" t="s">
        <v>158</v>
      </c>
      <c r="D15" s="64">
        <v>314333</v>
      </c>
      <c r="E15" s="77">
        <f t="shared" si="0"/>
        <v>2.2863174086429146</v>
      </c>
      <c r="F15" s="64">
        <v>0</v>
      </c>
      <c r="G15" s="65">
        <v>0</v>
      </c>
      <c r="H15" s="64">
        <v>0</v>
      </c>
      <c r="I15" s="61"/>
      <c r="J15" s="61"/>
    </row>
    <row r="16" spans="1:10" ht="12.75">
      <c r="A16" s="61"/>
      <c r="B16" s="63"/>
      <c r="C16" s="60" t="s">
        <v>159</v>
      </c>
      <c r="D16" s="62">
        <f>SUM(D5:D15)</f>
        <v>8899138</v>
      </c>
      <c r="E16" s="66">
        <f>SUM(E5:E15)</f>
        <v>64.72834265354159</v>
      </c>
      <c r="F16" s="64">
        <v>0</v>
      </c>
      <c r="G16" s="65">
        <v>0</v>
      </c>
      <c r="H16" s="64">
        <v>0</v>
      </c>
      <c r="I16" s="61"/>
      <c r="J16" s="61"/>
    </row>
    <row r="17" spans="1:10" ht="12.75">
      <c r="A17" s="61"/>
      <c r="B17" s="67"/>
      <c r="C17" s="68"/>
      <c r="D17" s="69"/>
      <c r="E17" s="69"/>
      <c r="F17" s="69"/>
      <c r="G17" s="69"/>
      <c r="H17" s="69"/>
      <c r="I17" s="61"/>
      <c r="J17" s="61"/>
    </row>
    <row r="18" spans="1:10" ht="12.75">
      <c r="A18" s="61"/>
      <c r="B18" s="67"/>
      <c r="C18" s="68"/>
      <c r="D18" s="69"/>
      <c r="E18" s="69"/>
      <c r="F18" s="69"/>
      <c r="G18" s="69"/>
      <c r="H18" s="69"/>
      <c r="I18" s="61"/>
      <c r="J18" s="61"/>
    </row>
    <row r="19" spans="1:10" ht="12.75">
      <c r="A19" s="61"/>
      <c r="B19" s="67"/>
      <c r="C19" s="68"/>
      <c r="D19" s="69"/>
      <c r="E19" s="69"/>
      <c r="F19" s="69"/>
      <c r="G19" s="69"/>
      <c r="H19" s="69"/>
      <c r="I19" s="61"/>
      <c r="J19" s="61"/>
    </row>
    <row r="20" spans="1:10" ht="12.75">
      <c r="A20" s="61"/>
      <c r="B20" s="70"/>
      <c r="C20" s="61"/>
      <c r="D20" s="61"/>
      <c r="E20" s="61"/>
      <c r="F20" s="61"/>
      <c r="G20" s="71"/>
      <c r="H20" s="61"/>
      <c r="I20" s="61"/>
      <c r="J20" s="61"/>
    </row>
    <row r="21" spans="1:10" ht="12.75">
      <c r="A21" s="61"/>
      <c r="B21" s="70"/>
      <c r="C21" s="61"/>
      <c r="D21" s="61"/>
      <c r="E21" s="61"/>
      <c r="F21" s="61"/>
      <c r="G21" s="71"/>
      <c r="H21" s="61"/>
      <c r="I21" s="61"/>
      <c r="J21" s="61"/>
    </row>
    <row r="22" spans="1:10" ht="12.75">
      <c r="A22" s="61"/>
      <c r="B22" s="70"/>
      <c r="C22" s="61"/>
      <c r="D22" s="61"/>
      <c r="E22" s="61"/>
      <c r="F22" s="61"/>
      <c r="G22" s="71"/>
      <c r="H22" s="61"/>
      <c r="I22" s="61"/>
      <c r="J22" s="61"/>
    </row>
    <row r="23" spans="1:10" ht="12.75">
      <c r="A23" s="61"/>
      <c r="B23" s="70"/>
      <c r="C23" s="61"/>
      <c r="D23" s="61"/>
      <c r="E23" s="61"/>
      <c r="F23" s="61"/>
      <c r="G23" s="71"/>
      <c r="H23" s="61"/>
      <c r="I23" s="61"/>
      <c r="J23" s="61"/>
    </row>
    <row r="24" spans="1:10" ht="12.75">
      <c r="A24" s="61"/>
      <c r="B24" s="70"/>
      <c r="C24" s="61"/>
      <c r="D24" s="61"/>
      <c r="E24" s="61"/>
      <c r="F24" s="61"/>
      <c r="G24" s="71"/>
      <c r="H24" s="61"/>
      <c r="I24" s="61"/>
      <c r="J24" s="61"/>
    </row>
    <row r="25" spans="1:10" ht="12.75">
      <c r="A25" s="61"/>
      <c r="B25" s="70"/>
      <c r="C25" s="101"/>
      <c r="D25" s="101"/>
      <c r="E25" s="101"/>
      <c r="F25" s="101"/>
      <c r="G25" s="101"/>
      <c r="H25" s="101"/>
      <c r="I25" s="101"/>
      <c r="J25" s="61"/>
    </row>
    <row r="26" spans="1:10" ht="12.75">
      <c r="A26" s="61"/>
      <c r="B26" s="70"/>
      <c r="C26" s="61"/>
      <c r="D26" s="61"/>
      <c r="E26" s="61"/>
      <c r="F26" s="61"/>
      <c r="G26" s="71"/>
      <c r="H26" s="61"/>
      <c r="I26" s="61"/>
      <c r="J26" s="61"/>
    </row>
    <row r="27" spans="1:10" ht="12.75">
      <c r="A27" s="61"/>
      <c r="B27" s="70"/>
      <c r="C27" s="61"/>
      <c r="D27" s="61"/>
      <c r="E27" s="61"/>
      <c r="F27" s="61"/>
      <c r="G27" s="71"/>
      <c r="H27" s="61"/>
      <c r="I27" s="61"/>
      <c r="J27" s="61"/>
    </row>
    <row r="28" spans="1:10" ht="12.75">
      <c r="A28" s="61"/>
      <c r="B28" s="70"/>
      <c r="C28" s="61"/>
      <c r="D28" s="61"/>
      <c r="E28" s="61"/>
      <c r="F28" s="61"/>
      <c r="G28" s="71"/>
      <c r="H28" s="61"/>
      <c r="I28" s="61"/>
      <c r="J28" s="61"/>
    </row>
    <row r="29" spans="1:10" ht="12.75">
      <c r="A29" s="61"/>
      <c r="B29" s="70"/>
      <c r="C29" s="61"/>
      <c r="D29" s="61"/>
      <c r="E29" s="61"/>
      <c r="F29" s="61"/>
      <c r="G29" s="71"/>
      <c r="H29" s="61"/>
      <c r="I29" s="61"/>
      <c r="J29" s="61"/>
    </row>
    <row r="30" spans="1:10" ht="12.75">
      <c r="A30" s="61"/>
      <c r="B30" s="70"/>
      <c r="C30" s="61"/>
      <c r="D30" s="61"/>
      <c r="E30" s="61"/>
      <c r="F30" s="61"/>
      <c r="G30" s="71"/>
      <c r="H30" s="61"/>
      <c r="I30" s="61"/>
      <c r="J30" s="61"/>
    </row>
    <row r="31" spans="1:10" ht="12.75">
      <c r="A31" s="61"/>
      <c r="B31" s="70"/>
      <c r="C31" s="61"/>
      <c r="D31" s="61"/>
      <c r="E31" s="61"/>
      <c r="F31" s="61"/>
      <c r="G31" s="71"/>
      <c r="H31" s="61"/>
      <c r="I31" s="61"/>
      <c r="J31" s="61"/>
    </row>
    <row r="32" spans="1:10" ht="12.75">
      <c r="A32" s="61"/>
      <c r="B32" s="70"/>
      <c r="C32" s="61"/>
      <c r="D32" s="61"/>
      <c r="E32" s="61"/>
      <c r="F32" s="61"/>
      <c r="G32" s="71"/>
      <c r="H32" s="61"/>
      <c r="I32" s="61"/>
      <c r="J32" s="61"/>
    </row>
    <row r="33" spans="1:10" ht="12.75">
      <c r="A33" s="61"/>
      <c r="B33" s="70"/>
      <c r="C33" s="61"/>
      <c r="D33" s="61"/>
      <c r="E33" s="61"/>
      <c r="F33" s="61"/>
      <c r="G33" s="71"/>
      <c r="H33" s="61"/>
      <c r="I33" s="61"/>
      <c r="J33" s="61"/>
    </row>
    <row r="34" spans="1:10" ht="12.75">
      <c r="A34" s="61"/>
      <c r="B34" s="70"/>
      <c r="C34" s="61"/>
      <c r="D34" s="61"/>
      <c r="E34" s="61"/>
      <c r="F34" s="61"/>
      <c r="G34" s="71"/>
      <c r="H34" s="61"/>
      <c r="I34" s="61"/>
      <c r="J34" s="61"/>
    </row>
    <row r="35" spans="1:10" ht="12.75">
      <c r="A35" s="61"/>
      <c r="B35" s="70"/>
      <c r="C35" s="61"/>
      <c r="D35" s="61"/>
      <c r="E35" s="61"/>
      <c r="F35" s="61"/>
      <c r="G35" s="71"/>
      <c r="H35" s="61"/>
      <c r="I35" s="61"/>
      <c r="J35" s="61"/>
    </row>
    <row r="36" spans="1:10" ht="12.75">
      <c r="A36" s="61"/>
      <c r="B36" s="70"/>
      <c r="C36" s="61"/>
      <c r="D36" s="61"/>
      <c r="E36" s="61"/>
      <c r="F36" s="61"/>
      <c r="G36" s="71"/>
      <c r="H36" s="61"/>
      <c r="I36" s="61"/>
      <c r="J36" s="61"/>
    </row>
    <row r="37" spans="1:10" ht="12.75">
      <c r="A37" s="61"/>
      <c r="B37" s="70"/>
      <c r="C37" s="61"/>
      <c r="D37" s="61"/>
      <c r="E37" s="61"/>
      <c r="F37" s="61"/>
      <c r="G37" s="71"/>
      <c r="H37" s="61"/>
      <c r="I37" s="61"/>
      <c r="J37" s="61"/>
    </row>
    <row r="38" spans="1:10" ht="12.75">
      <c r="A38" s="61"/>
      <c r="B38" s="70"/>
      <c r="C38" s="61"/>
      <c r="D38" s="61"/>
      <c r="E38" s="61"/>
      <c r="F38" s="61"/>
      <c r="G38" s="71"/>
      <c r="H38" s="61"/>
      <c r="I38" s="61"/>
      <c r="J38" s="61"/>
    </row>
    <row r="39" spans="1:10" ht="12.75">
      <c r="A39" s="61"/>
      <c r="B39" s="70"/>
      <c r="C39" s="61"/>
      <c r="D39" s="61"/>
      <c r="E39" s="61"/>
      <c r="F39" s="61"/>
      <c r="G39" s="71"/>
      <c r="H39" s="61"/>
      <c r="I39" s="61"/>
      <c r="J39" s="61"/>
    </row>
    <row r="40" spans="1:10" ht="12.75">
      <c r="A40" s="61"/>
      <c r="B40" s="70"/>
      <c r="C40" s="61"/>
      <c r="D40" s="61"/>
      <c r="E40" s="61"/>
      <c r="F40" s="61"/>
      <c r="G40" s="71"/>
      <c r="H40" s="61"/>
      <c r="I40" s="61"/>
      <c r="J40" s="61"/>
    </row>
    <row r="41" spans="1:10" ht="12.75">
      <c r="A41" s="61"/>
      <c r="B41" s="70"/>
      <c r="C41" s="61"/>
      <c r="D41" s="61"/>
      <c r="E41" s="61"/>
      <c r="F41" s="61"/>
      <c r="G41" s="71"/>
      <c r="H41" s="61"/>
      <c r="I41" s="61"/>
      <c r="J41" s="61"/>
    </row>
    <row r="42" spans="1:10" ht="12.75">
      <c r="A42" s="61"/>
      <c r="B42" s="70"/>
      <c r="C42" s="61"/>
      <c r="D42" s="61"/>
      <c r="E42" s="61"/>
      <c r="F42" s="61"/>
      <c r="G42" s="71"/>
      <c r="H42" s="61"/>
      <c r="I42" s="61"/>
      <c r="J42" s="61"/>
    </row>
    <row r="43" spans="1:10" ht="12.75">
      <c r="A43" s="61"/>
      <c r="B43" s="70"/>
      <c r="C43" s="61"/>
      <c r="D43" s="61"/>
      <c r="E43" s="61"/>
      <c r="F43" s="61"/>
      <c r="G43" s="71"/>
      <c r="H43" s="61"/>
      <c r="I43" s="61"/>
      <c r="J43" s="61"/>
    </row>
    <row r="44" spans="1:10" ht="12.75">
      <c r="A44" s="61"/>
      <c r="B44" s="70"/>
      <c r="C44" s="61"/>
      <c r="D44" s="61"/>
      <c r="E44" s="61"/>
      <c r="F44" s="61"/>
      <c r="G44" s="71"/>
      <c r="H44" s="61"/>
      <c r="I44" s="61"/>
      <c r="J44" s="61"/>
    </row>
    <row r="45" spans="1:10" ht="12.75">
      <c r="A45" s="61"/>
      <c r="B45" s="127">
        <v>3</v>
      </c>
      <c r="C45" s="127"/>
      <c r="D45" s="127"/>
      <c r="E45" s="127"/>
      <c r="F45" s="127"/>
      <c r="G45" s="127"/>
      <c r="H45" s="127"/>
      <c r="I45" s="61"/>
      <c r="J45" s="61"/>
    </row>
    <row r="46" spans="1:10" ht="12.75">
      <c r="A46" s="61"/>
      <c r="B46" s="70"/>
      <c r="C46" s="61"/>
      <c r="D46" s="61"/>
      <c r="E46" s="61"/>
      <c r="F46" s="61"/>
      <c r="G46" s="71"/>
      <c r="H46" s="61"/>
      <c r="I46" s="61"/>
      <c r="J46" s="61"/>
    </row>
    <row r="47" spans="1:10" ht="12.75">
      <c r="A47" s="61"/>
      <c r="B47" s="70"/>
      <c r="C47" s="61"/>
      <c r="D47" s="61"/>
      <c r="E47" s="61"/>
      <c r="F47" s="61"/>
      <c r="G47" s="71"/>
      <c r="H47" s="61"/>
      <c r="I47" s="61"/>
      <c r="J47" s="61"/>
    </row>
    <row r="48" spans="1:10" ht="12.75">
      <c r="A48" s="61"/>
      <c r="B48" s="70"/>
      <c r="C48" s="61"/>
      <c r="D48" s="61"/>
      <c r="E48" s="61"/>
      <c r="F48" s="61"/>
      <c r="G48" s="71"/>
      <c r="H48" s="61"/>
      <c r="I48" s="61"/>
      <c r="J48" s="61"/>
    </row>
    <row r="49" spans="1:10" ht="12.75">
      <c r="A49" s="61"/>
      <c r="B49" s="70"/>
      <c r="C49" s="61"/>
      <c r="D49" s="61"/>
      <c r="E49" s="61"/>
      <c r="F49" s="61"/>
      <c r="G49" s="71"/>
      <c r="H49" s="61"/>
      <c r="I49" s="61"/>
      <c r="J49" s="61"/>
    </row>
    <row r="50" spans="1:10" ht="12.75">
      <c r="A50" s="61"/>
      <c r="B50" s="70"/>
      <c r="C50" s="61"/>
      <c r="D50" s="61"/>
      <c r="E50" s="61"/>
      <c r="F50" s="61"/>
      <c r="G50" s="71"/>
      <c r="H50" s="61"/>
      <c r="I50" s="61"/>
      <c r="J50" s="61"/>
    </row>
    <row r="51" spans="1:10" ht="12.75">
      <c r="A51" s="61"/>
      <c r="B51" s="70"/>
      <c r="C51" s="61"/>
      <c r="D51" s="61"/>
      <c r="E51" s="61"/>
      <c r="F51" s="61"/>
      <c r="G51" s="71"/>
      <c r="H51" s="61"/>
      <c r="I51" s="61"/>
      <c r="J51" s="61"/>
    </row>
    <row r="52" spans="1:10" ht="12.75">
      <c r="A52" s="61"/>
      <c r="B52" s="70"/>
      <c r="C52" s="61"/>
      <c r="D52" s="61"/>
      <c r="E52" s="61"/>
      <c r="F52" s="61"/>
      <c r="G52" s="71"/>
      <c r="H52" s="61"/>
      <c r="I52" s="61"/>
      <c r="J52" s="61"/>
    </row>
    <row r="53" spans="1:10" ht="12.75">
      <c r="A53" s="61"/>
      <c r="B53" s="70"/>
      <c r="C53" s="61"/>
      <c r="D53" s="61"/>
      <c r="E53" s="61"/>
      <c r="F53" s="61"/>
      <c r="G53" s="71"/>
      <c r="H53" s="61"/>
      <c r="I53" s="61"/>
      <c r="J53" s="61"/>
    </row>
    <row r="54" spans="1:10" ht="12.75">
      <c r="A54" s="61"/>
      <c r="B54" s="70"/>
      <c r="C54" s="61"/>
      <c r="D54" s="61"/>
      <c r="E54" s="61"/>
      <c r="F54" s="61"/>
      <c r="G54" s="71"/>
      <c r="H54" s="61"/>
      <c r="I54" s="61"/>
      <c r="J54" s="61"/>
    </row>
    <row r="55" spans="1:10" ht="12.75">
      <c r="A55" s="61"/>
      <c r="B55" s="70"/>
      <c r="C55" s="61"/>
      <c r="D55" s="61"/>
      <c r="E55" s="61"/>
      <c r="F55" s="61"/>
      <c r="G55" s="71"/>
      <c r="H55" s="61"/>
      <c r="I55" s="61"/>
      <c r="J55" s="61"/>
    </row>
    <row r="56" spans="1:10" ht="12.75">
      <c r="A56" s="61"/>
      <c r="B56" s="70"/>
      <c r="C56" s="61"/>
      <c r="D56" s="61"/>
      <c r="E56" s="61"/>
      <c r="F56" s="61"/>
      <c r="G56" s="71"/>
      <c r="H56" s="61"/>
      <c r="I56" s="61"/>
      <c r="J56" s="61"/>
    </row>
    <row r="57" spans="1:10" ht="12.75">
      <c r="A57" s="61"/>
      <c r="B57" s="70"/>
      <c r="C57" s="61"/>
      <c r="D57" s="61"/>
      <c r="E57" s="61"/>
      <c r="F57" s="61"/>
      <c r="G57" s="71"/>
      <c r="H57" s="61"/>
      <c r="I57" s="61"/>
      <c r="J57" s="61"/>
    </row>
    <row r="58" spans="1:10" ht="12.75">
      <c r="A58" s="61"/>
      <c r="B58" s="70"/>
      <c r="C58" s="61"/>
      <c r="D58" s="61"/>
      <c r="E58" s="61"/>
      <c r="F58" s="61"/>
      <c r="G58" s="71"/>
      <c r="H58" s="61"/>
      <c r="I58" s="61"/>
      <c r="J58" s="61"/>
    </row>
    <row r="59" spans="1:10" ht="12.75">
      <c r="A59" s="61"/>
      <c r="B59" s="70"/>
      <c r="C59" s="61"/>
      <c r="D59" s="61"/>
      <c r="E59" s="61"/>
      <c r="F59" s="61"/>
      <c r="G59" s="71"/>
      <c r="H59" s="61"/>
      <c r="I59" s="61"/>
      <c r="J59" s="61"/>
    </row>
    <row r="60" spans="1:10" ht="12.75">
      <c r="A60" s="61"/>
      <c r="B60" s="70"/>
      <c r="C60" s="61"/>
      <c r="D60" s="61"/>
      <c r="E60" s="61"/>
      <c r="F60" s="61"/>
      <c r="G60" s="71"/>
      <c r="H60" s="61"/>
      <c r="I60" s="61"/>
      <c r="J60" s="61"/>
    </row>
    <row r="61" spans="1:10" ht="12.75">
      <c r="A61" s="61"/>
      <c r="B61" s="70"/>
      <c r="C61" s="61"/>
      <c r="D61" s="61"/>
      <c r="E61" s="61"/>
      <c r="F61" s="61"/>
      <c r="G61" s="71"/>
      <c r="H61" s="61"/>
      <c r="I61" s="61"/>
      <c r="J61" s="61"/>
    </row>
    <row r="62" spans="1:10" ht="12.75">
      <c r="A62" s="61"/>
      <c r="B62" s="70"/>
      <c r="C62" s="61"/>
      <c r="D62" s="61"/>
      <c r="E62" s="61"/>
      <c r="F62" s="61"/>
      <c r="G62" s="71"/>
      <c r="H62" s="61"/>
      <c r="I62" s="61"/>
      <c r="J62" s="61"/>
    </row>
    <row r="63" spans="1:10" ht="12.75">
      <c r="A63" s="61"/>
      <c r="B63" s="70"/>
      <c r="C63" s="61"/>
      <c r="D63" s="61"/>
      <c r="E63" s="61"/>
      <c r="F63" s="61"/>
      <c r="G63" s="71"/>
      <c r="H63" s="61"/>
      <c r="I63" s="61"/>
      <c r="J63" s="61"/>
    </row>
    <row r="64" spans="1:10" ht="12.75">
      <c r="A64" s="61"/>
      <c r="B64" s="70"/>
      <c r="C64" s="61"/>
      <c r="D64" s="61"/>
      <c r="E64" s="61"/>
      <c r="F64" s="61"/>
      <c r="G64" s="71"/>
      <c r="H64" s="61"/>
      <c r="I64" s="61"/>
      <c r="J64" s="61"/>
    </row>
    <row r="65" spans="1:10" ht="12.75">
      <c r="A65" s="61"/>
      <c r="B65" s="70"/>
      <c r="C65" s="61"/>
      <c r="D65" s="61"/>
      <c r="E65" s="61"/>
      <c r="F65" s="61"/>
      <c r="G65" s="71"/>
      <c r="H65" s="61"/>
      <c r="I65" s="61"/>
      <c r="J65" s="61"/>
    </row>
    <row r="66" spans="1:10" ht="12.75">
      <c r="A66" s="61"/>
      <c r="B66" s="70"/>
      <c r="C66" s="61"/>
      <c r="D66" s="61"/>
      <c r="E66" s="61"/>
      <c r="F66" s="61"/>
      <c r="G66" s="71"/>
      <c r="H66" s="61"/>
      <c r="I66" s="61"/>
      <c r="J66" s="61"/>
    </row>
    <row r="67" spans="1:10" ht="12.75">
      <c r="A67" s="61"/>
      <c r="B67" s="70"/>
      <c r="C67" s="61"/>
      <c r="D67" s="61"/>
      <c r="E67" s="61"/>
      <c r="F67" s="61"/>
      <c r="G67" s="71"/>
      <c r="H67" s="61"/>
      <c r="I67" s="61"/>
      <c r="J67" s="61"/>
    </row>
    <row r="68" spans="1:10" ht="12.75">
      <c r="A68" s="61"/>
      <c r="B68" s="70"/>
      <c r="C68" s="61"/>
      <c r="D68" s="61"/>
      <c r="E68" s="61"/>
      <c r="F68" s="61"/>
      <c r="G68" s="71"/>
      <c r="H68" s="61"/>
      <c r="I68" s="61"/>
      <c r="J68" s="61"/>
    </row>
    <row r="69" spans="1:10" ht="12.75">
      <c r="A69" s="61"/>
      <c r="B69" s="70"/>
      <c r="C69" s="61"/>
      <c r="D69" s="61"/>
      <c r="E69" s="61"/>
      <c r="F69" s="61"/>
      <c r="G69" s="71"/>
      <c r="H69" s="61"/>
      <c r="I69" s="61"/>
      <c r="J69" s="61"/>
    </row>
    <row r="70" spans="1:10" ht="12.75">
      <c r="A70" s="61"/>
      <c r="B70" s="70"/>
      <c r="C70" s="61"/>
      <c r="D70" s="61"/>
      <c r="E70" s="61"/>
      <c r="F70" s="61"/>
      <c r="G70" s="71"/>
      <c r="H70" s="61"/>
      <c r="I70" s="61"/>
      <c r="J70" s="61"/>
    </row>
    <row r="71" spans="1:10" ht="12.75">
      <c r="A71" s="61"/>
      <c r="B71" s="70"/>
      <c r="C71" s="61"/>
      <c r="D71" s="61"/>
      <c r="E71" s="61"/>
      <c r="F71" s="61"/>
      <c r="G71" s="71"/>
      <c r="H71" s="61"/>
      <c r="I71" s="61"/>
      <c r="J71" s="61"/>
    </row>
    <row r="72" spans="1:10" ht="12.75">
      <c r="A72" s="61"/>
      <c r="B72" s="70"/>
      <c r="C72" s="61"/>
      <c r="D72" s="61"/>
      <c r="E72" s="61"/>
      <c r="F72" s="61"/>
      <c r="G72" s="71"/>
      <c r="H72" s="61"/>
      <c r="I72" s="61"/>
      <c r="J72" s="61"/>
    </row>
    <row r="73" spans="1:10" ht="12.75">
      <c r="A73" s="61"/>
      <c r="B73" s="70"/>
      <c r="C73" s="61"/>
      <c r="D73" s="61"/>
      <c r="E73" s="61"/>
      <c r="F73" s="61"/>
      <c r="G73" s="71"/>
      <c r="H73" s="61"/>
      <c r="I73" s="61"/>
      <c r="J73" s="61"/>
    </row>
    <row r="74" spans="1:10" ht="12.75">
      <c r="A74" s="61"/>
      <c r="B74" s="70"/>
      <c r="C74" s="61"/>
      <c r="D74" s="61"/>
      <c r="E74" s="61"/>
      <c r="F74" s="61"/>
      <c r="G74" s="71"/>
      <c r="H74" s="61"/>
      <c r="I74" s="61"/>
      <c r="J74" s="61"/>
    </row>
  </sheetData>
  <sheetProtection/>
  <mergeCells count="5">
    <mergeCell ref="C25:I25"/>
    <mergeCell ref="B1:H1"/>
    <mergeCell ref="D2:E2"/>
    <mergeCell ref="F2:H2"/>
    <mergeCell ref="B45:H45"/>
  </mergeCells>
  <printOptions/>
  <pageMargins left="0.27" right="0.17" top="0.75" bottom="0.75" header="0.29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A1" sqref="A1:E44"/>
    </sheetView>
  </sheetViews>
  <sheetFormatPr defaultColWidth="9.140625" defaultRowHeight="12.75"/>
  <cols>
    <col min="1" max="1" width="7.7109375" style="0" bestFit="1" customWidth="1"/>
    <col min="3" max="3" width="43.57421875" style="0" customWidth="1"/>
    <col min="4" max="4" width="13.00390625" style="0" customWidth="1"/>
    <col min="5" max="5" width="14.7109375" style="0" customWidth="1"/>
  </cols>
  <sheetData>
    <row r="1" spans="1:5" s="27" customFormat="1" ht="50.25" customHeight="1">
      <c r="A1" s="104" t="s">
        <v>164</v>
      </c>
      <c r="B1" s="105"/>
      <c r="C1" s="105"/>
      <c r="D1" s="105"/>
      <c r="E1" s="106"/>
    </row>
    <row r="2" spans="1:5" ht="112.5">
      <c r="A2" s="2" t="s">
        <v>61</v>
      </c>
      <c r="B2" s="107" t="s">
        <v>62</v>
      </c>
      <c r="C2" s="108"/>
      <c r="D2" s="17" t="s">
        <v>63</v>
      </c>
      <c r="E2" s="1" t="s">
        <v>64</v>
      </c>
    </row>
    <row r="3" spans="1:5" ht="12.75">
      <c r="A3" s="37">
        <v>1</v>
      </c>
      <c r="B3" s="45" t="s">
        <v>121</v>
      </c>
      <c r="C3" s="44"/>
      <c r="D3" s="46">
        <v>1164100</v>
      </c>
      <c r="E3" s="74">
        <f>+D3*100/13748441</f>
        <v>8.467141838118227</v>
      </c>
    </row>
    <row r="4" spans="1:5" ht="12.75">
      <c r="A4" s="37">
        <v>2</v>
      </c>
      <c r="B4" s="45" t="s">
        <v>166</v>
      </c>
      <c r="C4" s="44"/>
      <c r="D4" s="46">
        <v>297219</v>
      </c>
      <c r="E4" s="74">
        <f>+D4*100/13748441</f>
        <v>2.1618378403776837</v>
      </c>
    </row>
    <row r="5" spans="1:5" ht="12.75">
      <c r="A5" s="37">
        <v>3</v>
      </c>
      <c r="B5" s="45" t="s">
        <v>160</v>
      </c>
      <c r="C5" s="44"/>
      <c r="D5" s="46">
        <v>160000</v>
      </c>
      <c r="E5" s="74">
        <f>+D5*100/13748441</f>
        <v>1.1637683138037251</v>
      </c>
    </row>
    <row r="6" spans="1:5" ht="12.75">
      <c r="A6" s="2"/>
      <c r="B6" s="29"/>
      <c r="C6" s="30" t="s">
        <v>116</v>
      </c>
      <c r="D6" s="47">
        <f>SUM(D3:D5)</f>
        <v>1621319</v>
      </c>
      <c r="E6" s="78">
        <f>SUM(E3:E5)</f>
        <v>11.792747992299637</v>
      </c>
    </row>
    <row r="7" ht="12.75">
      <c r="E7" s="79"/>
    </row>
    <row r="44" spans="1:5" ht="12.75">
      <c r="A44" s="128">
        <v>4</v>
      </c>
      <c r="B44" s="128"/>
      <c r="C44" s="128"/>
      <c r="D44" s="128"/>
      <c r="E44" s="128"/>
    </row>
  </sheetData>
  <sheetProtection/>
  <mergeCells count="3">
    <mergeCell ref="A1:E1"/>
    <mergeCell ref="B2:C2"/>
    <mergeCell ref="A44:E4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2">
      <selection activeCell="A20" sqref="A20:H35"/>
    </sheetView>
  </sheetViews>
  <sheetFormatPr defaultColWidth="9.140625" defaultRowHeight="12.75"/>
  <cols>
    <col min="1" max="1" width="10.28125" style="0" customWidth="1"/>
    <col min="2" max="2" width="27.28125" style="0" customWidth="1"/>
    <col min="3" max="3" width="13.00390625" style="0" customWidth="1"/>
    <col min="4" max="4" width="16.8515625" style="0" customWidth="1"/>
    <col min="5" max="5" width="10.57421875" style="0" customWidth="1"/>
    <col min="6" max="6" width="11.8515625" style="0" customWidth="1"/>
    <col min="7" max="7" width="9.00390625" style="0" customWidth="1"/>
    <col min="8" max="8" width="11.7109375" style="0" customWidth="1"/>
    <col min="9" max="9" width="17.28125" style="0" customWidth="1"/>
  </cols>
  <sheetData>
    <row r="1" spans="1:4" s="52" customFormat="1" ht="15.75">
      <c r="A1" s="50" t="s">
        <v>124</v>
      </c>
      <c r="B1" s="51" t="s">
        <v>125</v>
      </c>
      <c r="D1" s="53"/>
    </row>
    <row r="2" spans="1:2" s="52" customFormat="1" ht="15.75">
      <c r="A2" s="53"/>
      <c r="B2" s="51" t="s">
        <v>165</v>
      </c>
    </row>
    <row r="3" s="52" customFormat="1" ht="9" customHeight="1">
      <c r="A3" s="53"/>
    </row>
    <row r="4" spans="1:9" s="52" customFormat="1" ht="44.25" customHeight="1">
      <c r="A4" s="122" t="s">
        <v>75</v>
      </c>
      <c r="B4" s="120" t="s">
        <v>126</v>
      </c>
      <c r="C4" s="120" t="s">
        <v>127</v>
      </c>
      <c r="D4" s="120" t="s">
        <v>128</v>
      </c>
      <c r="E4" s="120" t="s">
        <v>129</v>
      </c>
      <c r="F4" s="120"/>
      <c r="G4" s="120" t="s">
        <v>130</v>
      </c>
      <c r="H4" s="120"/>
      <c r="I4" s="120" t="s">
        <v>131</v>
      </c>
    </row>
    <row r="5" spans="1:9" s="52" customFormat="1" ht="138.75" customHeight="1">
      <c r="A5" s="122"/>
      <c r="B5" s="120"/>
      <c r="C5" s="120"/>
      <c r="D5" s="120"/>
      <c r="E5" s="54" t="s">
        <v>132</v>
      </c>
      <c r="F5" s="54" t="s">
        <v>133</v>
      </c>
      <c r="G5" s="54" t="s">
        <v>134</v>
      </c>
      <c r="H5" s="54" t="s">
        <v>135</v>
      </c>
      <c r="I5" s="120"/>
    </row>
    <row r="6" spans="1:9" s="52" customFormat="1" ht="31.5">
      <c r="A6" s="80">
        <v>1</v>
      </c>
      <c r="B6" s="75" t="s">
        <v>121</v>
      </c>
      <c r="C6" s="80">
        <v>1164100</v>
      </c>
      <c r="D6" s="81">
        <f>+C6*100/13748441</f>
        <v>8.467141838118227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</row>
    <row r="7" spans="1:9" s="52" customFormat="1" ht="15.75">
      <c r="A7" s="55"/>
      <c r="B7" s="56"/>
      <c r="C7" s="55">
        <v>0</v>
      </c>
      <c r="D7" s="55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</row>
    <row r="8" spans="1:9" s="52" customFormat="1" ht="15.75">
      <c r="A8" s="121" t="s">
        <v>116</v>
      </c>
      <c r="B8" s="121"/>
      <c r="C8" s="59">
        <f>SUM(C6:C7)</f>
        <v>1164100</v>
      </c>
      <c r="D8" s="76">
        <f>SUM(D6:D7)</f>
        <v>8.467141838118227</v>
      </c>
      <c r="E8" s="58">
        <f>SUM(E6:E7)</f>
        <v>0</v>
      </c>
      <c r="F8" s="57">
        <v>0</v>
      </c>
      <c r="G8" s="58">
        <f>SUM(G6:G7)</f>
        <v>0</v>
      </c>
      <c r="H8" s="57">
        <v>0</v>
      </c>
      <c r="I8" s="58">
        <f>SUM(I6:I7)</f>
        <v>0</v>
      </c>
    </row>
    <row r="9" spans="1:9" s="52" customFormat="1" ht="15.7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2.75">
      <c r="A10" s="10" t="s">
        <v>66</v>
      </c>
      <c r="B10" s="5" t="s">
        <v>67</v>
      </c>
      <c r="C10" s="3"/>
      <c r="D10" s="3"/>
      <c r="E10" s="3"/>
      <c r="F10" s="3"/>
      <c r="G10" s="13"/>
      <c r="H10" s="24" t="s">
        <v>79</v>
      </c>
      <c r="I10" s="24"/>
    </row>
    <row r="11" spans="1:9" ht="123.75">
      <c r="A11" s="2" t="s">
        <v>61</v>
      </c>
      <c r="B11" s="107" t="s">
        <v>62</v>
      </c>
      <c r="C11" s="108"/>
      <c r="D11" s="1" t="s">
        <v>0</v>
      </c>
      <c r="E11" s="1" t="s">
        <v>1</v>
      </c>
      <c r="F11" s="1" t="s">
        <v>64</v>
      </c>
      <c r="G11" s="13"/>
      <c r="H11" s="24" t="s">
        <v>79</v>
      </c>
      <c r="I11" s="24"/>
    </row>
    <row r="12" spans="1:9" ht="12.75" customHeight="1">
      <c r="A12" s="111" t="s">
        <v>81</v>
      </c>
      <c r="B12" s="112"/>
      <c r="C12" s="112"/>
      <c r="D12" s="112"/>
      <c r="E12" s="112"/>
      <c r="F12" s="113"/>
      <c r="G12" s="13"/>
      <c r="H12" s="24" t="s">
        <v>79</v>
      </c>
      <c r="I12" s="24"/>
    </row>
    <row r="13" spans="1:9" ht="12.75" customHeight="1">
      <c r="A13" s="114"/>
      <c r="B13" s="115"/>
      <c r="C13" s="115"/>
      <c r="D13" s="115"/>
      <c r="E13" s="115"/>
      <c r="F13" s="116"/>
      <c r="G13" s="13"/>
      <c r="H13" s="24" t="s">
        <v>79</v>
      </c>
      <c r="I13" s="24"/>
    </row>
    <row r="14" spans="1:9" ht="12.75" customHeight="1">
      <c r="A14" s="26"/>
      <c r="B14" s="26"/>
      <c r="C14" s="26"/>
      <c r="D14" s="26"/>
      <c r="E14" s="26"/>
      <c r="F14" s="26"/>
      <c r="G14" s="13"/>
      <c r="H14" s="24"/>
      <c r="I14" s="24"/>
    </row>
    <row r="15" spans="1:9" ht="12.75" customHeight="1">
      <c r="A15" s="26"/>
      <c r="B15" s="26"/>
      <c r="C15" s="26"/>
      <c r="D15" s="26"/>
      <c r="E15" s="26"/>
      <c r="F15" s="26"/>
      <c r="G15" s="13"/>
      <c r="H15" s="24"/>
      <c r="I15" s="24"/>
    </row>
    <row r="16" spans="1:9" ht="12.75" customHeight="1">
      <c r="A16" s="26"/>
      <c r="B16" s="26"/>
      <c r="C16" s="26"/>
      <c r="D16" s="26"/>
      <c r="E16" s="26"/>
      <c r="F16" s="26"/>
      <c r="G16" s="13"/>
      <c r="H16" s="24"/>
      <c r="I16" s="24"/>
    </row>
    <row r="17" spans="1:9" ht="12.75" customHeight="1">
      <c r="A17" s="26"/>
      <c r="B17" s="26"/>
      <c r="C17" s="26"/>
      <c r="D17" s="26"/>
      <c r="E17" s="26"/>
      <c r="F17" s="26"/>
      <c r="G17" s="13"/>
      <c r="H17" s="24"/>
      <c r="I17" s="24"/>
    </row>
    <row r="18" spans="1:10" ht="12.75" customHeight="1">
      <c r="A18" s="129">
        <v>5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9" ht="12.75">
      <c r="A19" s="11"/>
      <c r="B19" s="11"/>
      <c r="C19" s="11"/>
      <c r="D19" s="11"/>
      <c r="E19" s="11"/>
      <c r="F19" s="13"/>
      <c r="G19" s="13"/>
      <c r="H19" s="24" t="s">
        <v>79</v>
      </c>
      <c r="I19" s="24"/>
    </row>
    <row r="20" spans="1:9" ht="12.75">
      <c r="A20" s="10" t="s">
        <v>68</v>
      </c>
      <c r="B20" s="5" t="s">
        <v>69</v>
      </c>
      <c r="C20" s="3"/>
      <c r="D20" s="3"/>
      <c r="E20" s="3"/>
      <c r="F20" s="13"/>
      <c r="G20" s="13"/>
      <c r="H20" s="24" t="s">
        <v>79</v>
      </c>
      <c r="I20" s="24"/>
    </row>
    <row r="21" spans="1:9" ht="157.5">
      <c r="A21" s="6" t="s">
        <v>65</v>
      </c>
      <c r="B21" s="7" t="s">
        <v>70</v>
      </c>
      <c r="C21" s="19" t="s">
        <v>71</v>
      </c>
      <c r="D21" s="19" t="s">
        <v>72</v>
      </c>
      <c r="E21" s="19" t="s">
        <v>73</v>
      </c>
      <c r="F21" s="13"/>
      <c r="G21" s="13"/>
      <c r="H21" s="24" t="s">
        <v>79</v>
      </c>
      <c r="I21" s="24"/>
    </row>
    <row r="22" spans="1:9" ht="12.75" customHeight="1">
      <c r="A22" s="111" t="s">
        <v>82</v>
      </c>
      <c r="B22" s="112"/>
      <c r="C22" s="112"/>
      <c r="D22" s="112"/>
      <c r="E22" s="113"/>
      <c r="F22" s="13"/>
      <c r="G22" s="13"/>
      <c r="H22" s="24" t="s">
        <v>79</v>
      </c>
      <c r="I22" s="24"/>
    </row>
    <row r="23" spans="1:9" ht="12.75" customHeight="1">
      <c r="A23" s="117"/>
      <c r="B23" s="118"/>
      <c r="C23" s="118"/>
      <c r="D23" s="118"/>
      <c r="E23" s="119"/>
      <c r="F23" s="13"/>
      <c r="G23" s="13"/>
      <c r="H23" s="24" t="s">
        <v>79</v>
      </c>
      <c r="I23" s="24"/>
    </row>
    <row r="24" spans="1:9" ht="10.5" customHeight="1">
      <c r="A24" s="114"/>
      <c r="B24" s="115"/>
      <c r="C24" s="115"/>
      <c r="D24" s="115"/>
      <c r="E24" s="116"/>
      <c r="F24" s="13"/>
      <c r="G24" s="13"/>
      <c r="H24" s="24" t="s">
        <v>79</v>
      </c>
      <c r="I24" s="24"/>
    </row>
    <row r="25" spans="1:9" ht="12.75">
      <c r="A25" s="14"/>
      <c r="B25" s="13"/>
      <c r="C25" s="13"/>
      <c r="D25" s="13"/>
      <c r="E25" s="13"/>
      <c r="F25" s="13"/>
      <c r="G25" s="13"/>
      <c r="H25" s="24" t="s">
        <v>79</v>
      </c>
      <c r="I25" s="24"/>
    </row>
    <row r="26" spans="1:9" ht="12.75">
      <c r="A26" s="10" t="s">
        <v>74</v>
      </c>
      <c r="B26" s="5" t="s">
        <v>83</v>
      </c>
      <c r="C26" s="3"/>
      <c r="D26" s="3"/>
      <c r="E26" s="3"/>
      <c r="F26" s="13"/>
      <c r="G26" s="13"/>
      <c r="H26" s="24" t="s">
        <v>79</v>
      </c>
      <c r="I26" s="24"/>
    </row>
    <row r="27" spans="1:9" ht="12.75">
      <c r="A27" s="8"/>
      <c r="B27" s="5" t="s">
        <v>169</v>
      </c>
      <c r="C27" s="3"/>
      <c r="D27" s="3"/>
      <c r="E27" s="3"/>
      <c r="F27" s="13"/>
      <c r="G27" s="13"/>
      <c r="H27" s="24" t="s">
        <v>79</v>
      </c>
      <c r="I27" s="24"/>
    </row>
    <row r="28" spans="1:9" ht="157.5">
      <c r="A28" s="6" t="s">
        <v>75</v>
      </c>
      <c r="B28" s="20" t="s">
        <v>76</v>
      </c>
      <c r="C28" s="19" t="s">
        <v>77</v>
      </c>
      <c r="D28" s="19" t="s">
        <v>78</v>
      </c>
      <c r="E28" s="19" t="s">
        <v>87</v>
      </c>
      <c r="F28" s="13"/>
      <c r="G28" s="13"/>
      <c r="H28" s="24" t="s">
        <v>79</v>
      </c>
      <c r="I28" s="24"/>
    </row>
    <row r="29" spans="1:9" ht="12.75">
      <c r="A29" s="111" t="s">
        <v>84</v>
      </c>
      <c r="B29" s="112"/>
      <c r="C29" s="112"/>
      <c r="D29" s="112"/>
      <c r="E29" s="113"/>
      <c r="F29" s="13"/>
      <c r="G29" s="13"/>
      <c r="H29" s="24" t="s">
        <v>79</v>
      </c>
      <c r="I29" s="24"/>
    </row>
    <row r="30" spans="1:9" ht="12.75">
      <c r="A30" s="114"/>
      <c r="B30" s="115"/>
      <c r="C30" s="115"/>
      <c r="D30" s="115"/>
      <c r="E30" s="116"/>
      <c r="F30" s="13"/>
      <c r="G30" s="13"/>
      <c r="H30" s="24" t="s">
        <v>79</v>
      </c>
      <c r="I30" s="24"/>
    </row>
    <row r="31" spans="1:9" ht="15.75">
      <c r="A31" s="26"/>
      <c r="B31" s="26"/>
      <c r="C31" s="26"/>
      <c r="D31" s="26"/>
      <c r="E31" s="26"/>
      <c r="F31" s="13"/>
      <c r="G31" s="13"/>
      <c r="H31" s="24"/>
      <c r="I31" s="24"/>
    </row>
    <row r="32" spans="1:9" ht="12.75">
      <c r="A32" s="86" t="s">
        <v>113</v>
      </c>
      <c r="B32" s="86"/>
      <c r="C32" s="86"/>
      <c r="D32" s="86"/>
      <c r="E32" s="86"/>
      <c r="F32" s="13"/>
      <c r="G32" s="13"/>
      <c r="H32" s="24"/>
      <c r="I32" s="24"/>
    </row>
    <row r="33" spans="1:9" ht="12.75">
      <c r="A33" s="109" t="s">
        <v>114</v>
      </c>
      <c r="B33" s="109"/>
      <c r="C33" s="109"/>
      <c r="D33" s="109"/>
      <c r="E33" s="109"/>
      <c r="F33" s="13"/>
      <c r="G33" s="13"/>
      <c r="H33" s="24"/>
      <c r="I33" s="24"/>
    </row>
    <row r="34" spans="1:9" ht="39.75" customHeight="1">
      <c r="A34" s="110" t="s">
        <v>115</v>
      </c>
      <c r="B34" s="110"/>
      <c r="C34" s="110"/>
      <c r="D34" s="110"/>
      <c r="E34" s="110"/>
      <c r="F34" s="13"/>
      <c r="G34" s="13"/>
      <c r="H34" s="24"/>
      <c r="I34" s="24"/>
    </row>
    <row r="35" spans="1:9" ht="12.75">
      <c r="A35" s="130">
        <v>6</v>
      </c>
      <c r="B35" s="130"/>
      <c r="C35" s="130"/>
      <c r="D35" s="130"/>
      <c r="E35" s="130"/>
      <c r="F35" s="13"/>
      <c r="G35" s="13"/>
      <c r="H35" s="24"/>
      <c r="I35" s="24"/>
    </row>
    <row r="36" spans="8:9" ht="12.75">
      <c r="H36" s="24" t="s">
        <v>79</v>
      </c>
      <c r="I36" s="24"/>
    </row>
    <row r="37" spans="1:9" ht="15.75">
      <c r="A37" s="23"/>
      <c r="H37" s="24" t="s">
        <v>79</v>
      </c>
      <c r="I37" s="24"/>
    </row>
    <row r="38" spans="1:9" ht="15">
      <c r="A38" s="27"/>
      <c r="H38" s="24" t="s">
        <v>79</v>
      </c>
      <c r="I38" s="24"/>
    </row>
    <row r="39" spans="1:9" ht="15">
      <c r="A39" s="27"/>
      <c r="H39" s="24" t="s">
        <v>79</v>
      </c>
      <c r="I39" s="24"/>
    </row>
    <row r="40" spans="1:9" ht="15">
      <c r="A40" s="27"/>
      <c r="H40" s="24" t="s">
        <v>79</v>
      </c>
      <c r="I40" s="24"/>
    </row>
    <row r="41" spans="1:9" ht="15.75">
      <c r="A41" s="23"/>
      <c r="H41" s="24" t="s">
        <v>79</v>
      </c>
      <c r="I41" s="24"/>
    </row>
  </sheetData>
  <sheetProtection/>
  <mergeCells count="18">
    <mergeCell ref="A35:E35"/>
    <mergeCell ref="A9:I9"/>
    <mergeCell ref="A18:J18"/>
    <mergeCell ref="B11:C11"/>
    <mergeCell ref="I4:I5"/>
    <mergeCell ref="A8:B8"/>
    <mergeCell ref="A4:A5"/>
    <mergeCell ref="B4:B5"/>
    <mergeCell ref="C4:C5"/>
    <mergeCell ref="D4:D5"/>
    <mergeCell ref="E4:F4"/>
    <mergeCell ref="G4:H4"/>
    <mergeCell ref="A33:E33"/>
    <mergeCell ref="A34:E34"/>
    <mergeCell ref="A32:E32"/>
    <mergeCell ref="A12:F13"/>
    <mergeCell ref="A22:E24"/>
    <mergeCell ref="A29:E30"/>
  </mergeCells>
  <conditionalFormatting sqref="D6">
    <cfRule type="cellIs" priority="1" dxfId="0" operator="lessThan" stopIfTrue="1">
      <formula>1</formula>
    </cfRule>
  </conditionalFormatting>
  <printOptions/>
  <pageMargins left="0.31" right="0.16" top="0.51" bottom="0.7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2013-07-18T09:34:55Z</cp:lastPrinted>
  <dcterms:created xsi:type="dcterms:W3CDTF">2006-06-16T09:09:55Z</dcterms:created>
  <dcterms:modified xsi:type="dcterms:W3CDTF">2013-07-18T09:36:09Z</dcterms:modified>
  <cp:category/>
  <cp:version/>
  <cp:contentType/>
  <cp:contentStatus/>
</cp:coreProperties>
</file>